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Cashflow" sheetId="3" r:id="rId3"/>
    <sheet name="Equity" sheetId="4" r:id="rId4"/>
    <sheet name="Notes" sheetId="5" r:id="rId5"/>
  </sheets>
  <externalReferences>
    <externalReference r:id="rId8"/>
    <externalReference r:id="rId9"/>
  </externalReferences>
  <definedNames/>
  <calcPr fullCalcOnLoad="1"/>
</workbook>
</file>

<file path=xl/sharedStrings.xml><?xml version="1.0" encoding="utf-8"?>
<sst xmlns="http://schemas.openxmlformats.org/spreadsheetml/2006/main" count="465" uniqueCount="344">
  <si>
    <t>*</t>
  </si>
  <si>
    <t>(Company no. 63026-U)</t>
  </si>
  <si>
    <t xml:space="preserve">Condensed Consolidated Income Statements </t>
  </si>
  <si>
    <t>(These figures have not been audited)</t>
  </si>
  <si>
    <t>INDIVIDUAL QUARTER</t>
  </si>
  <si>
    <t>CUMULATIVE QUARTER</t>
  </si>
  <si>
    <t xml:space="preserve">Current </t>
  </si>
  <si>
    <t>Comparative</t>
  </si>
  <si>
    <t>quarter ended</t>
  </si>
  <si>
    <t>year to date</t>
  </si>
  <si>
    <t>RM'000</t>
  </si>
  <si>
    <t>1</t>
  </si>
  <si>
    <t>(a)</t>
  </si>
  <si>
    <t>Revenue</t>
  </si>
  <si>
    <t>(b)</t>
  </si>
  <si>
    <t>Operating expenses</t>
  </si>
  <si>
    <t>(c)</t>
  </si>
  <si>
    <t>(d)</t>
  </si>
  <si>
    <t>(e)</t>
  </si>
  <si>
    <t>Finance costs, net</t>
  </si>
  <si>
    <t>(f)</t>
  </si>
  <si>
    <t>Loss before income tax and</t>
  </si>
  <si>
    <t>minority interests</t>
  </si>
  <si>
    <t>(g)</t>
  </si>
  <si>
    <t>Share of results of associated companies</t>
  </si>
  <si>
    <t>(h)</t>
  </si>
  <si>
    <t>Loss before income tax and minority</t>
  </si>
  <si>
    <t>interests</t>
  </si>
  <si>
    <t>(i)</t>
  </si>
  <si>
    <t>Income Tax</t>
  </si>
  <si>
    <t>(j)</t>
  </si>
  <si>
    <t xml:space="preserve">Loss after income tax before </t>
  </si>
  <si>
    <t>deducting minority interest</t>
  </si>
  <si>
    <t>(ii)</t>
  </si>
  <si>
    <t>Less minority interests</t>
  </si>
  <si>
    <t>(k)</t>
  </si>
  <si>
    <t>Net loss attributable to  members</t>
  </si>
  <si>
    <t>of the company</t>
  </si>
  <si>
    <t>Earnings per share based on 1(k) above after</t>
  </si>
  <si>
    <t xml:space="preserve">deducting any provision for preference </t>
  </si>
  <si>
    <t>dividends, if any :-</t>
  </si>
  <si>
    <t xml:space="preserve">Basic (based on 508,381,000 ordinary </t>
  </si>
  <si>
    <t>shares) (sen)</t>
  </si>
  <si>
    <t xml:space="preserve">Fully diluted </t>
  </si>
  <si>
    <t>N/A</t>
  </si>
  <si>
    <t xml:space="preserve">(The Condensed Consolidated Income Statement should be read in conjunction with the Annual Financial Report </t>
  </si>
  <si>
    <t>Condensed Consolidated Statements of Changes in Equity</t>
  </si>
  <si>
    <t>Share</t>
  </si>
  <si>
    <t>Merger</t>
  </si>
  <si>
    <t>Accumulated</t>
  </si>
  <si>
    <t>Capital</t>
  </si>
  <si>
    <t>*Reserves</t>
  </si>
  <si>
    <t>Deficit</t>
  </si>
  <si>
    <t>Losses</t>
  </si>
  <si>
    <t>Total</t>
  </si>
  <si>
    <t>At 1 July 2003</t>
  </si>
  <si>
    <t>Movements during the</t>
  </si>
  <si>
    <t>period (cumulative)</t>
  </si>
  <si>
    <t>*RESERVES</t>
  </si>
  <si>
    <t>Foreign</t>
  </si>
  <si>
    <t>Premium</t>
  </si>
  <si>
    <t>Exchange</t>
  </si>
  <si>
    <t>**Capital</t>
  </si>
  <si>
    <t>The above reserves are not distributable by way of dividends.</t>
  </si>
  <si>
    <t>**</t>
  </si>
  <si>
    <t>The capital reserve arose from the issuance of shares in a subsidiary at a premium to minority shareholders</t>
  </si>
  <si>
    <t>(The Condensed Consolidated Statement of Changes in Equity should be read in conjunction with the Annual</t>
  </si>
  <si>
    <t xml:space="preserve">Condensed Consolidated Balance Sheet </t>
  </si>
  <si>
    <t>(UNAUDITED)</t>
  </si>
  <si>
    <t>(AUDITED)</t>
  </si>
  <si>
    <t>AS AT END OF</t>
  </si>
  <si>
    <t>AS AT PRECEDING</t>
  </si>
  <si>
    <t>CURRENT QUARTER</t>
  </si>
  <si>
    <t>FINANCIAL YEAR END</t>
  </si>
  <si>
    <t>1.</t>
  </si>
  <si>
    <t>Property, plant and equipment</t>
  </si>
  <si>
    <t>2.</t>
  </si>
  <si>
    <t>Investments</t>
  </si>
  <si>
    <t>3.</t>
  </si>
  <si>
    <t>Long term receivable</t>
  </si>
  <si>
    <t>4.</t>
  </si>
  <si>
    <t>Real property assets</t>
  </si>
  <si>
    <t>5.</t>
  </si>
  <si>
    <t>Deferred expenditure</t>
  </si>
  <si>
    <t>6.</t>
  </si>
  <si>
    <t>Current Assets</t>
  </si>
  <si>
    <t>Development properties</t>
  </si>
  <si>
    <t>Inventories</t>
  </si>
  <si>
    <t>Due from customers for construction contracts</t>
  </si>
  <si>
    <t>Due from associated companies</t>
  </si>
  <si>
    <t>Due from affiliated companies, net</t>
  </si>
  <si>
    <t>Receivables</t>
  </si>
  <si>
    <t>Short term investments</t>
  </si>
  <si>
    <t>Cash and bank balances</t>
  </si>
  <si>
    <t>7.</t>
  </si>
  <si>
    <t>Current Liabilities</t>
  </si>
  <si>
    <t>Due to customers for construction contracts</t>
  </si>
  <si>
    <t xml:space="preserve">Payables </t>
  </si>
  <si>
    <t>Borrowings</t>
  </si>
  <si>
    <t>Taxation</t>
  </si>
  <si>
    <t>8.</t>
  </si>
  <si>
    <t>Net current liabilities</t>
  </si>
  <si>
    <t>Shareholders' Funds</t>
  </si>
  <si>
    <t>9.</t>
  </si>
  <si>
    <t>Share Capital</t>
  </si>
  <si>
    <t>10.</t>
  </si>
  <si>
    <t>Reserves</t>
  </si>
  <si>
    <t>11.</t>
  </si>
  <si>
    <t>Minority interests</t>
  </si>
  <si>
    <t>12.</t>
  </si>
  <si>
    <t>Long term liabilities</t>
  </si>
  <si>
    <t>13.</t>
  </si>
  <si>
    <t>Deferred taxation</t>
  </si>
  <si>
    <t>14.</t>
  </si>
  <si>
    <t>Net tangible assets per share (RM)</t>
  </si>
  <si>
    <t>NTA = SHF - DE</t>
  </si>
  <si>
    <t xml:space="preserve">(The Condensed Consolidated Balance Sheet should be read in conjunction with the Annual Financial Report </t>
  </si>
  <si>
    <t>Condensed Consolidated Cash Flow Statements</t>
  </si>
  <si>
    <t xml:space="preserve"> </t>
  </si>
  <si>
    <t>CASH FLOWS FROM OPERATING ACTIVITIES</t>
  </si>
  <si>
    <t>Net Loss before tax</t>
  </si>
  <si>
    <t>Adjustment for :-</t>
  </si>
  <si>
    <t>Depreciation</t>
  </si>
  <si>
    <t>Interest income</t>
  </si>
  <si>
    <t>Other non-cash items</t>
  </si>
  <si>
    <t>Operating loss before changes in working capital</t>
  </si>
  <si>
    <t>Changes in development properties</t>
  </si>
  <si>
    <t>Changes in inventories</t>
  </si>
  <si>
    <t>Changes in gross amount due from/to customers</t>
  </si>
  <si>
    <t>Changes in receivables</t>
  </si>
  <si>
    <t>Changes in payables</t>
  </si>
  <si>
    <t>Tax paid</t>
  </si>
  <si>
    <t>CASH FLOWS FROM INVESTING ACTIVITIES</t>
  </si>
  <si>
    <t>Increase in deferred expenditure and real property assets</t>
  </si>
  <si>
    <t>Acquisition of property, plant and equipment</t>
  </si>
  <si>
    <t>Interest received</t>
  </si>
  <si>
    <t>Other investing activities</t>
  </si>
  <si>
    <t>CASH FLOWS FROM FINANCING ACTIVITIES</t>
  </si>
  <si>
    <t>Drawndown of borrowings</t>
  </si>
  <si>
    <t>Repayment of borrowings</t>
  </si>
  <si>
    <t>Interest paid</t>
  </si>
  <si>
    <t>Other financing activities</t>
  </si>
  <si>
    <t>Net Change in Cash &amp; Cash Equivalents</t>
  </si>
  <si>
    <t>Cash &amp; Cash Equivalents at beginning of period</t>
  </si>
  <si>
    <t>Effect of changes in exchange rate</t>
  </si>
  <si>
    <t>Cash &amp; Cash Equivalents at end of period</t>
  </si>
  <si>
    <t>(The Condensed Consolidated Cash Flow Statements should be read in conjunction with the Annual</t>
  </si>
  <si>
    <t xml:space="preserve">Selected Explanatory Notes </t>
  </si>
  <si>
    <t>A.</t>
  </si>
  <si>
    <t>MASB 26 - Paragraph 16</t>
  </si>
  <si>
    <t>A1</t>
  </si>
  <si>
    <t>Accounting Policies</t>
  </si>
  <si>
    <t>The interim financial statements are unaudited and have been prepared in accordance with the requirements of</t>
  </si>
  <si>
    <t xml:space="preserve">MASB 26: Interim Financial Reporting and paragraph 9.22 of the Bursa Malaysia Listing Requirements. </t>
  </si>
  <si>
    <t>The interim financial statements should be read in conjunction with the audited financial statements for the</t>
  </si>
  <si>
    <t>explanation of events and transactions that are significant to an understanding of the changes in the financial</t>
  </si>
  <si>
    <t>The same accounting policies and methods of computation are followed in the interim financial statements as</t>
  </si>
  <si>
    <t>The adoption of these MASBs have not given rise to any adjustments to the opening balances of retained</t>
  </si>
  <si>
    <t>profits of the prior year and the current period or to changes in comparatives.</t>
  </si>
  <si>
    <t>A2</t>
  </si>
  <si>
    <t>Auditors' Report on the Preceding Annual Financial Statements</t>
  </si>
  <si>
    <t>A3</t>
  </si>
  <si>
    <t>Seasonal or Cyclical Factors</t>
  </si>
  <si>
    <t>The Group's business operations are not significantly affected by any seasonal and cyclical factors.</t>
  </si>
  <si>
    <t>A4</t>
  </si>
  <si>
    <t>Unusual Items Due to their Nature, Size or Incidence</t>
  </si>
  <si>
    <t>There were no unusual items affecting assets, liabilities, equity, net income or cash flows during the financial</t>
  </si>
  <si>
    <t>year to date.</t>
  </si>
  <si>
    <t>A5</t>
  </si>
  <si>
    <t>Material Changes in Estimates of Amounts</t>
  </si>
  <si>
    <t>There were no material changes in estimates of amounts reported in prior quarters of the current financial</t>
  </si>
  <si>
    <t>year or changes in estimates of amounts reported in prior years that have a material effect in the current</t>
  </si>
  <si>
    <t>quarter.</t>
  </si>
  <si>
    <t>A6</t>
  </si>
  <si>
    <t>Changes in Debt and Equity Securities</t>
  </si>
  <si>
    <t>The Group was not involved in any issuance and repayment of debt and equity securities, share buy-backs,</t>
  </si>
  <si>
    <t>share cancellations, shares held as treasury shares and resale of treasury shares for the current financial year</t>
  </si>
  <si>
    <t>to date.</t>
  </si>
  <si>
    <t>A7</t>
  </si>
  <si>
    <t>Dividend Paid</t>
  </si>
  <si>
    <t>No interim dividend has been paid and/or recommended for the current financial period to date.</t>
  </si>
  <si>
    <t>A8</t>
  </si>
  <si>
    <t>Segmental Information</t>
  </si>
  <si>
    <t>Current financial</t>
  </si>
  <si>
    <t>Comparative financial</t>
  </si>
  <si>
    <t>Segment revenue</t>
  </si>
  <si>
    <t>Financial services</t>
  </si>
  <si>
    <t>Property development</t>
  </si>
  <si>
    <t>Construction</t>
  </si>
  <si>
    <t>Gaming</t>
  </si>
  <si>
    <t>Investment holding and others</t>
  </si>
  <si>
    <t>Elimination</t>
  </si>
  <si>
    <t>Segment results</t>
  </si>
  <si>
    <t>Interest expense</t>
  </si>
  <si>
    <t>Loss before tax</t>
  </si>
  <si>
    <t>Tax expense</t>
  </si>
  <si>
    <t>Loss after tax</t>
  </si>
  <si>
    <t>A9</t>
  </si>
  <si>
    <t>Valuation of Property, Plant and Equipment</t>
  </si>
  <si>
    <t>The valuations of property, plant and equipment have been brought forward, without amendment from the</t>
  </si>
  <si>
    <t>A10</t>
  </si>
  <si>
    <t>Subsequent Events</t>
  </si>
  <si>
    <t>A11</t>
  </si>
  <si>
    <t>Changes in the Composition of the Group</t>
  </si>
  <si>
    <t>A12</t>
  </si>
  <si>
    <t>Changes in Contingent Liabilities and Contingent Assets</t>
  </si>
  <si>
    <t>There are no material changes in contingent liabilities and contingent assets for the current financial year to date.</t>
  </si>
  <si>
    <t>A13</t>
  </si>
  <si>
    <t>Capital Commitments</t>
  </si>
  <si>
    <t>Approved but not contracted for</t>
  </si>
  <si>
    <t>Others</t>
  </si>
  <si>
    <t>Approved and contracted for</t>
  </si>
  <si>
    <t>B.</t>
  </si>
  <si>
    <t>B1</t>
  </si>
  <si>
    <t>Review of Performance</t>
  </si>
  <si>
    <t>B2</t>
  </si>
  <si>
    <t>Material Change in the Quarterly Results</t>
  </si>
  <si>
    <t>B3</t>
  </si>
  <si>
    <t>Current Year Prospects</t>
  </si>
  <si>
    <t>The Group is in the process of implementing its restructuring scheme and pending completion, the results of</t>
  </si>
  <si>
    <t>the Group is not expected to show any material improvements for the current financial year ending 30 June</t>
  </si>
  <si>
    <t>B4</t>
  </si>
  <si>
    <t>Variance from Profit Forecast/Profit Guarantee</t>
  </si>
  <si>
    <t>Not applicable in this quarterly report.</t>
  </si>
  <si>
    <t>B5</t>
  </si>
  <si>
    <t>Taxation comprises:</t>
  </si>
  <si>
    <t>Tax expense:</t>
  </si>
  <si>
    <t>Malaysian tax</t>
  </si>
  <si>
    <t>Foreign tax</t>
  </si>
  <si>
    <t xml:space="preserve">Deferred tax </t>
  </si>
  <si>
    <t>Share of associate tax</t>
  </si>
  <si>
    <t>The effective tax rate of the Group for the current year to date is disproportionate to the statutory tax rate</t>
  </si>
  <si>
    <t>due to tax on profits of certain subsidiaries which cannot be set off against losses of other subsidiaries for tax</t>
  </si>
  <si>
    <t>purposes as group relief is not available.</t>
  </si>
  <si>
    <t>B6</t>
  </si>
  <si>
    <t>Sale of  Unquoted Investments and/or Properties</t>
  </si>
  <si>
    <t>There were no sale of unquoted investments nor properties for the current financial year to date.</t>
  </si>
  <si>
    <t>B7</t>
  </si>
  <si>
    <t>Investment in Quoted Securities</t>
  </si>
  <si>
    <t>Particulars of  investment in quoted securities :</t>
  </si>
  <si>
    <t xml:space="preserve">Purchases / disposal </t>
  </si>
  <si>
    <t>Total Purchases</t>
  </si>
  <si>
    <t>Total Sale Proceeds</t>
  </si>
  <si>
    <t>Total Gain on Disposal</t>
  </si>
  <si>
    <t>Total investments at cost</t>
  </si>
  <si>
    <t>Total investments at carrying value/book value (after</t>
  </si>
  <si>
    <t xml:space="preserve">   provision for diminution in value)</t>
  </si>
  <si>
    <t>Total investment at market value at end of reporting</t>
  </si>
  <si>
    <t xml:space="preserve">   period</t>
  </si>
  <si>
    <t>B8</t>
  </si>
  <si>
    <t>Status of Corporate Proposals</t>
  </si>
  <si>
    <t>The Corporate proposals announced but not completed at the date of this report are as follows :-</t>
  </si>
  <si>
    <t xml:space="preserve">The Company, having obtained approvals from its shareholders on 30 October 2003 in respect of the Proposed Restructuring Scheme (‘Scheme”) is still in the process of implementing the various proposals under the Scheme. </t>
  </si>
  <si>
    <t>Status of utilisation of proceeds raised from corporate proposals</t>
  </si>
  <si>
    <t>Not applicable.</t>
  </si>
  <si>
    <t>B9</t>
  </si>
  <si>
    <t>Group Borrowings</t>
  </si>
  <si>
    <t>Short term borrowings :</t>
  </si>
  <si>
    <t>Secured</t>
  </si>
  <si>
    <t xml:space="preserve">Unsecured </t>
  </si>
  <si>
    <t>Long term borrowings :</t>
  </si>
  <si>
    <t>Included in the secured short term borrowings are foreign currency loans of USD8,958,000.</t>
  </si>
  <si>
    <t>B10</t>
  </si>
  <si>
    <t>Off  Balance Sheet Financial Instruments</t>
  </si>
  <si>
    <t>There were no financial instruments with off-balance sheet risk as at the date of this report.</t>
  </si>
  <si>
    <t>B11</t>
  </si>
  <si>
    <t>Material Litigation</t>
  </si>
  <si>
    <t>B12</t>
  </si>
  <si>
    <t>Dividend</t>
  </si>
  <si>
    <t>No interim dividend has been recommended for the current financial to date.</t>
  </si>
  <si>
    <t>B13</t>
  </si>
  <si>
    <t>Earnings per share</t>
  </si>
  <si>
    <t>Basic</t>
  </si>
  <si>
    <t>Net loss for the period (RM'000)</t>
  </si>
  <si>
    <t>Number of shares in issue during the</t>
  </si>
  <si>
    <t>period ('000')</t>
  </si>
  <si>
    <t xml:space="preserve">Weighted average number of shares </t>
  </si>
  <si>
    <t xml:space="preserve"> in issue ('000)</t>
  </si>
  <si>
    <t>Basic loss per share (sen)</t>
  </si>
  <si>
    <t>Fully diluted</t>
  </si>
  <si>
    <t>On behalf of the Board</t>
  </si>
  <si>
    <t>OLYMPIA INDUSTRIES BERHAD</t>
  </si>
  <si>
    <t>Lim Yoke Si</t>
  </si>
  <si>
    <t>Company Secretary</t>
  </si>
  <si>
    <t>Kuala Lumpur</t>
  </si>
  <si>
    <t>Gain on disposal of a subsidiary company</t>
  </si>
  <si>
    <t>Cash outflow from disposal of a subsidiary company</t>
  </si>
  <si>
    <t>At 1 July 2004</t>
  </si>
  <si>
    <t>Revaluatin</t>
  </si>
  <si>
    <t>Reserve</t>
  </si>
  <si>
    <t>Prior year adjustments</t>
  </si>
  <si>
    <t xml:space="preserve">Realisation of foreign exchange </t>
  </si>
  <si>
    <t>reserve from the disposal of</t>
  </si>
  <si>
    <t>a subsidiary company</t>
  </si>
  <si>
    <t>Financial Report for the year ended 30 June 2004)</t>
  </si>
  <si>
    <t>year ended 30 June 2004. These explanatory notes attached to the interim financial statements provide an</t>
  </si>
  <si>
    <t>position and performance of the Group since the financial year ended 30 June 2004.</t>
  </si>
  <si>
    <t>compared with the financial statements for the year ended 30 June 2004, except for the adoption of MASB</t>
  </si>
  <si>
    <t>MASB 31 to MASB 32, which became effective from 1 January 2004.</t>
  </si>
  <si>
    <t>The auditors' report on the financial statements for the year ended 30 June 2004 was not qualified.</t>
  </si>
  <si>
    <t>Share of results of associate</t>
  </si>
  <si>
    <t>most recent audited annual financial statements for the year ended 30 June 2004.</t>
  </si>
  <si>
    <t>There are no changes in the Composition of the Group for the current financial year to date.</t>
  </si>
  <si>
    <t>2005.</t>
  </si>
  <si>
    <t>Proposals under the Scheme, include, amongst others, the proposed capital reduction and proposed capital consolidation, proposed rights issue, proposed special issue, proposed acquisitions and proposed debt restructuring involving the issuance of various securities to creditors, shareholders, placees and vendors of assets.  The implementation is to be carried out simultaneously with the Mycom Berhad Group's proposed restructuring scheme.</t>
  </si>
  <si>
    <t>OLYMPIA INDUSTIRES BERHAD</t>
  </si>
  <si>
    <t>30 June 2004</t>
  </si>
  <si>
    <t xml:space="preserve">Other operating income </t>
  </si>
  <si>
    <t>Net cash (used in)/generated from operating activities</t>
  </si>
  <si>
    <t>Net cash generated from/(used in) investing activities</t>
  </si>
  <si>
    <t>Net cash (used in)/generated from financing activities</t>
  </si>
  <si>
    <t>31 March 2005</t>
  </si>
  <si>
    <t>31 March 2004</t>
  </si>
  <si>
    <t>There are no significant events which have occurred between 31 March 2004 and the date of this report.</t>
  </si>
  <si>
    <t>Capital Commitments not provided for in the financial statements as at 31 March 2005 are as follows:</t>
  </si>
  <si>
    <t xml:space="preserve">corresponding quarter of RM55.0 million due to lower sales registered by the financial services and construction </t>
  </si>
  <si>
    <t>division.  The loss after tax attributable to members of the Company for the current quarter to date at RM25.3</t>
  </si>
  <si>
    <t>due to gain of RM9.9 million arising from the disposal of subsidiary Richland Worldwide Limited last year .</t>
  </si>
  <si>
    <t>For the quarter under review, the Group reported loss before tax of RM24.5 million as compared to RM17.2 million</t>
  </si>
  <si>
    <t>for the previous quarter ended 31 December 2004.</t>
  </si>
  <si>
    <t>31 Mar 2005</t>
  </si>
  <si>
    <t xml:space="preserve">Under/ (Over) provided in prior years </t>
  </si>
  <si>
    <t>Balances as at 31 March 2005</t>
  </si>
  <si>
    <t xml:space="preserve">The High Court of Malaya at Kuala Lumpur had sanctioned and confirmed the proposed capital reduction and proposed capital consolidation and the proposed share premium account reduction under the Scheme.                                                                                                                                                                                                                                              </t>
  </si>
  <si>
    <t xml:space="preserve">of time to 30 September 2005 to complete the implementation of the Scheme and the extension of time to </t>
  </si>
  <si>
    <t>As at 31 March 2005, the Group borrowings are as follows :</t>
  </si>
  <si>
    <t>31 Mar 2004</t>
  </si>
  <si>
    <t>As at 31 March 2005</t>
  </si>
  <si>
    <t>For the period ended 31 March 2005</t>
  </si>
  <si>
    <t>Current year to date 31 March 2005</t>
  </si>
  <si>
    <t>At 31 March 2005</t>
  </si>
  <si>
    <t>Comparative year to date 31 March 2004</t>
  </si>
  <si>
    <t>At 31 March 2004</t>
  </si>
  <si>
    <t>company.</t>
  </si>
  <si>
    <t>For the third quarter ended 31 March 2005</t>
  </si>
  <si>
    <t>Bursa Malaysia listing requirements (Part A of Appendix 9B)</t>
  </si>
  <si>
    <t>The Securities Commission had on 6 April 2005 approved the Company's application for an extension</t>
  </si>
  <si>
    <t>The list of material litigation is attached as Annexure 1.</t>
  </si>
  <si>
    <t>(Loss)/Profit from operations</t>
  </si>
  <si>
    <t>31 December 2005 for the merger between Jupiter Securities Sdn Bhd and at least one (1) stockbroking</t>
  </si>
  <si>
    <t>Proceed/(Purchase) of investments</t>
  </si>
  <si>
    <t xml:space="preserve"> 27 May 2005</t>
  </si>
  <si>
    <t>Revenue for the current quarter at RM53.6 million decreased by 2.40% as compared to the preceding year</t>
  </si>
  <si>
    <t>million showed an increase of 56.2% or RM9.1 million compared to the preceding year corresponding quarter mainly</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</si>
</sst>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_);_(* \(#,##0.00\);_(* &quot;-&quot;_);_(@_)"/>
    <numFmt numFmtId="174" formatCode="0.0%"/>
  </numFmts>
  <fonts count="11">
    <font>
      <sz val="10"/>
      <name val="Arial"/>
      <family val="0"/>
    </font>
    <font>
      <b/>
      <sz val="10"/>
      <name val="Times New Roman"/>
      <family val="1"/>
    </font>
    <font>
      <b/>
      <sz val="12"/>
      <name val="Times New Roman"/>
      <family val="1"/>
    </font>
    <font>
      <b/>
      <sz val="8"/>
      <name val="Times New Roman"/>
      <family val="1"/>
    </font>
    <font>
      <b/>
      <sz val="10"/>
      <color indexed="12"/>
      <name val="Times New Roman"/>
      <family val="0"/>
    </font>
    <font>
      <sz val="10"/>
      <name val="Times New Roman"/>
      <family val="1"/>
    </font>
    <font>
      <sz val="8"/>
      <name val="Times New Roman"/>
      <family val="1"/>
    </font>
    <font>
      <b/>
      <u val="single"/>
      <sz val="10"/>
      <name val="Times New Roman"/>
      <family val="1"/>
    </font>
    <font>
      <sz val="10"/>
      <color indexed="10"/>
      <name val="Times New Roman"/>
      <family val="1"/>
    </font>
    <font>
      <u val="singleAccounting"/>
      <sz val="10"/>
      <name val="Times New Roman"/>
      <family val="1"/>
    </font>
    <font>
      <u val="single"/>
      <sz val="10"/>
      <name val="Times New Roman"/>
      <family val="1"/>
    </font>
  </fonts>
  <fills count="2">
    <fill>
      <patternFill/>
    </fill>
    <fill>
      <patternFill patternType="gray125"/>
    </fill>
  </fills>
  <borders count="10">
    <border>
      <left/>
      <right/>
      <top/>
      <bottom/>
      <diagonal/>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18">
    <xf numFmtId="0" fontId="0" fillId="0" borderId="0" xfId="0" applyAlignment="1">
      <alignment/>
    </xf>
    <xf numFmtId="0" fontId="0" fillId="0" borderId="0" xfId="0" applyFill="1" applyAlignment="1">
      <alignment/>
    </xf>
    <xf numFmtId="0" fontId="1" fillId="0" borderId="0" xfId="0" applyFont="1" applyFill="1" applyAlignment="1">
      <alignment/>
    </xf>
    <xf numFmtId="0" fontId="1" fillId="0" borderId="0" xfId="0" applyFont="1" applyFill="1" applyAlignment="1" quotePrefix="1">
      <alignment horizontal="left"/>
    </xf>
    <xf numFmtId="0" fontId="3" fillId="0" borderId="0" xfId="0" applyFont="1" applyFill="1" applyAlignment="1">
      <alignment horizontal="left"/>
    </xf>
    <xf numFmtId="0" fontId="5" fillId="0" borderId="0" xfId="0" applyFont="1" applyFill="1" applyAlignment="1">
      <alignment/>
    </xf>
    <xf numFmtId="172" fontId="1" fillId="0" borderId="0" xfId="15" applyNumberFormat="1" applyFont="1" applyFill="1" applyAlignment="1">
      <alignment horizontal="center"/>
    </xf>
    <xf numFmtId="172" fontId="1" fillId="0" borderId="0" xfId="15" applyNumberFormat="1" applyFont="1" applyFill="1" applyAlignment="1" quotePrefix="1">
      <alignment horizontal="center"/>
    </xf>
    <xf numFmtId="172" fontId="0" fillId="0" borderId="0" xfId="0" applyNumberFormat="1" applyFill="1" applyAlignment="1">
      <alignment/>
    </xf>
    <xf numFmtId="0" fontId="5" fillId="0" borderId="0" xfId="0" applyFont="1" applyFill="1" applyAlignment="1">
      <alignment horizontal="left"/>
    </xf>
    <xf numFmtId="172" fontId="5" fillId="0" borderId="0" xfId="15" applyNumberFormat="1" applyFont="1" applyFill="1" applyAlignment="1">
      <alignment/>
    </xf>
    <xf numFmtId="0" fontId="5" fillId="0" borderId="0" xfId="0" applyFont="1" applyFill="1" applyAlignment="1" quotePrefix="1">
      <alignment horizontal="left"/>
    </xf>
    <xf numFmtId="0" fontId="1" fillId="0" borderId="0" xfId="19" applyFont="1" applyAlignment="1" quotePrefix="1">
      <alignment horizontal="left"/>
      <protection/>
    </xf>
    <xf numFmtId="0" fontId="3" fillId="0" borderId="0" xfId="19" applyFont="1" applyAlignment="1">
      <alignment horizontal="left"/>
      <protection/>
    </xf>
    <xf numFmtId="0" fontId="1" fillId="0" borderId="0" xfId="19" applyFont="1">
      <alignment/>
      <protection/>
    </xf>
    <xf numFmtId="0" fontId="5" fillId="0" borderId="0" xfId="19" applyFont="1">
      <alignment/>
      <protection/>
    </xf>
    <xf numFmtId="0" fontId="1" fillId="0" borderId="0" xfId="19" applyFont="1" applyAlignment="1">
      <alignment horizontal="right"/>
      <protection/>
    </xf>
    <xf numFmtId="172" fontId="5" fillId="0" borderId="0" xfId="15" applyNumberFormat="1" applyFont="1" applyAlignment="1">
      <alignment/>
    </xf>
    <xf numFmtId="172" fontId="5" fillId="0" borderId="1" xfId="15" applyNumberFormat="1" applyFont="1" applyBorder="1" applyAlignment="1">
      <alignment/>
    </xf>
    <xf numFmtId="0" fontId="1" fillId="0" borderId="0" xfId="19" applyFont="1" applyBorder="1" applyAlignment="1">
      <alignment horizontal="right"/>
      <protection/>
    </xf>
    <xf numFmtId="0" fontId="5" fillId="0" borderId="0" xfId="19" applyFont="1" applyBorder="1">
      <alignment/>
      <protection/>
    </xf>
    <xf numFmtId="172" fontId="5" fillId="0" borderId="0" xfId="15" applyNumberFormat="1" applyFont="1" applyBorder="1" applyAlignment="1">
      <alignment/>
    </xf>
    <xf numFmtId="0" fontId="6" fillId="0" borderId="0" xfId="19" applyFont="1">
      <alignment/>
      <protection/>
    </xf>
    <xf numFmtId="172" fontId="5" fillId="0" borderId="0" xfId="0" applyNumberFormat="1" applyFont="1" applyFill="1" applyAlignment="1">
      <alignment/>
    </xf>
    <xf numFmtId="172" fontId="5" fillId="0" borderId="2" xfId="15" applyNumberFormat="1" applyFont="1" applyFill="1" applyBorder="1" applyAlignment="1">
      <alignment/>
    </xf>
    <xf numFmtId="172" fontId="5" fillId="0" borderId="3" xfId="15" applyNumberFormat="1" applyFont="1" applyFill="1" applyBorder="1" applyAlignment="1">
      <alignment/>
    </xf>
    <xf numFmtId="172" fontId="5" fillId="0" borderId="3" xfId="0" applyNumberFormat="1" applyFont="1" applyFill="1" applyBorder="1" applyAlignment="1">
      <alignment/>
    </xf>
    <xf numFmtId="172" fontId="5" fillId="0" borderId="4" xfId="15" applyNumberFormat="1" applyFont="1" applyFill="1" applyBorder="1" applyAlignment="1">
      <alignment/>
    </xf>
    <xf numFmtId="172" fontId="5" fillId="0" borderId="0" xfId="15" applyNumberFormat="1" applyFont="1" applyFill="1" applyBorder="1" applyAlignment="1">
      <alignment/>
    </xf>
    <xf numFmtId="0" fontId="1" fillId="0" borderId="0" xfId="0" applyFont="1" applyFill="1" applyAlignment="1">
      <alignment horizontal="left"/>
    </xf>
    <xf numFmtId="172" fontId="5" fillId="0" borderId="5" xfId="15" applyNumberFormat="1" applyFont="1" applyFill="1" applyBorder="1" applyAlignment="1">
      <alignment/>
    </xf>
    <xf numFmtId="172" fontId="5" fillId="0" borderId="6" xfId="15" applyNumberFormat="1" applyFont="1" applyFill="1" applyBorder="1" applyAlignment="1">
      <alignment/>
    </xf>
    <xf numFmtId="40" fontId="5" fillId="0" borderId="0" xfId="15" applyNumberFormat="1" applyFont="1" applyFill="1" applyBorder="1" applyAlignment="1">
      <alignment/>
    </xf>
    <xf numFmtId="171" fontId="5" fillId="0" borderId="0" xfId="15" applyFont="1" applyFill="1" applyAlignment="1">
      <alignment/>
    </xf>
    <xf numFmtId="0" fontId="2" fillId="0" borderId="0" xfId="0" applyFont="1" applyFill="1" applyAlignment="1" quotePrefix="1">
      <alignment horizontal="left"/>
    </xf>
    <xf numFmtId="0" fontId="0" fillId="0" borderId="0" xfId="0" applyFill="1" applyBorder="1" applyAlignment="1">
      <alignment/>
    </xf>
    <xf numFmtId="0" fontId="1" fillId="0" borderId="0" xfId="0" applyFont="1" applyFill="1" applyAlignment="1">
      <alignment horizontal="left"/>
    </xf>
    <xf numFmtId="0" fontId="4" fillId="0" borderId="0" xfId="0" applyFont="1" applyFill="1" applyAlignment="1">
      <alignment horizontal="left"/>
    </xf>
    <xf numFmtId="172" fontId="1" fillId="0" borderId="0" xfId="15" applyNumberFormat="1" applyFont="1" applyFill="1" applyAlignment="1">
      <alignment horizontal="centerContinuous"/>
    </xf>
    <xf numFmtId="172" fontId="1" fillId="0" borderId="0" xfId="15" applyNumberFormat="1" applyFont="1" applyFill="1" applyBorder="1" applyAlignment="1">
      <alignment horizontal="centerContinuous"/>
    </xf>
    <xf numFmtId="172" fontId="1" fillId="0" borderId="0" xfId="15" applyNumberFormat="1" applyFont="1" applyFill="1" applyBorder="1" applyAlignment="1">
      <alignment horizontal="center"/>
    </xf>
    <xf numFmtId="172" fontId="1" fillId="0" borderId="0" xfId="15" applyNumberFormat="1" applyFont="1" applyFill="1" applyBorder="1" applyAlignment="1" quotePrefix="1">
      <alignment horizontal="center"/>
    </xf>
    <xf numFmtId="0" fontId="5" fillId="0" borderId="0" xfId="0" applyFont="1" applyFill="1" applyBorder="1" applyAlignment="1">
      <alignment/>
    </xf>
    <xf numFmtId="172" fontId="5" fillId="0" borderId="7" xfId="15" applyNumberFormat="1" applyFont="1" applyFill="1" applyBorder="1" applyAlignment="1">
      <alignment/>
    </xf>
    <xf numFmtId="172" fontId="5" fillId="0" borderId="8" xfId="15" applyNumberFormat="1" applyFont="1" applyFill="1" applyBorder="1" applyAlignment="1">
      <alignment/>
    </xf>
    <xf numFmtId="172" fontId="5" fillId="0" borderId="1" xfId="15" applyNumberFormat="1" applyFont="1" applyFill="1" applyBorder="1" applyAlignment="1">
      <alignment/>
    </xf>
    <xf numFmtId="0" fontId="5" fillId="0" borderId="0" xfId="0" applyFont="1" applyAlignment="1">
      <alignment/>
    </xf>
    <xf numFmtId="0" fontId="1" fillId="0" borderId="0" xfId="0" applyFont="1" applyAlignment="1" quotePrefix="1">
      <alignment horizontal="left"/>
    </xf>
    <xf numFmtId="0" fontId="3" fillId="0" borderId="0" xfId="0" applyFont="1" applyAlignment="1">
      <alignment/>
    </xf>
    <xf numFmtId="0" fontId="7" fillId="0" borderId="0" xfId="0" applyFont="1" applyAlignment="1">
      <alignment/>
    </xf>
    <xf numFmtId="0" fontId="7"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quotePrefix="1">
      <alignment horizontal="right"/>
    </xf>
    <xf numFmtId="0" fontId="5" fillId="0" borderId="0" xfId="0" applyFont="1" applyAlignment="1">
      <alignment horizontal="left"/>
    </xf>
    <xf numFmtId="0" fontId="1" fillId="0" borderId="0" xfId="0" applyFont="1" applyAlignment="1">
      <alignment horizontal="left"/>
    </xf>
    <xf numFmtId="0" fontId="8" fillId="0" borderId="0" xfId="0" applyFont="1" applyAlignment="1">
      <alignment/>
    </xf>
    <xf numFmtId="0" fontId="5" fillId="0" borderId="0" xfId="0" applyFont="1" applyAlignment="1" quotePrefix="1">
      <alignment horizontal="left"/>
    </xf>
    <xf numFmtId="0" fontId="1" fillId="0" borderId="0" xfId="0" applyFont="1" applyFill="1" applyAlignment="1">
      <alignment horizontal="right"/>
    </xf>
    <xf numFmtId="0" fontId="5" fillId="0" borderId="0" xfId="0" applyFont="1" applyAlignment="1">
      <alignment horizontal="center"/>
    </xf>
    <xf numFmtId="172" fontId="5" fillId="0" borderId="0" xfId="15" applyNumberFormat="1" applyFont="1" applyAlignment="1">
      <alignment horizontal="center"/>
    </xf>
    <xf numFmtId="172" fontId="5" fillId="0" borderId="0" xfId="15" applyNumberFormat="1" applyFont="1" applyAlignment="1" quotePrefix="1">
      <alignment horizontal="right"/>
    </xf>
    <xf numFmtId="172" fontId="5" fillId="0" borderId="0" xfId="0" applyNumberFormat="1" applyFont="1" applyAlignment="1">
      <alignment/>
    </xf>
    <xf numFmtId="0" fontId="5" fillId="0" borderId="0" xfId="0" applyFont="1" applyBorder="1" applyAlignment="1">
      <alignment/>
    </xf>
    <xf numFmtId="172" fontId="5" fillId="0" borderId="0" xfId="0" applyNumberFormat="1" applyFont="1" applyBorder="1" applyAlignment="1">
      <alignment/>
    </xf>
    <xf numFmtId="0" fontId="1" fillId="0" borderId="0" xfId="0" applyFont="1" applyAlignment="1" quotePrefix="1">
      <alignment horizontal="right"/>
    </xf>
    <xf numFmtId="0" fontId="1" fillId="0" borderId="0" xfId="0" applyFont="1" applyAlignment="1">
      <alignment horizontal="center"/>
    </xf>
    <xf numFmtId="0" fontId="7" fillId="0" borderId="0" xfId="0" applyFont="1" applyAlignment="1">
      <alignment horizontal="left"/>
    </xf>
    <xf numFmtId="0" fontId="5" fillId="0" borderId="0" xfId="0" applyFont="1" applyFill="1" applyAlignment="1">
      <alignment/>
    </xf>
    <xf numFmtId="172" fontId="5" fillId="0" borderId="0" xfId="0" applyNumberFormat="1" applyFont="1" applyFill="1" applyAlignment="1">
      <alignment horizontal="center"/>
    </xf>
    <xf numFmtId="172" fontId="5" fillId="0" borderId="0" xfId="15" applyNumberFormat="1" applyFont="1" applyFill="1" applyAlignment="1">
      <alignment horizontal="center" vertical="center"/>
    </xf>
    <xf numFmtId="172" fontId="5" fillId="0" borderId="0" xfId="15" applyNumberFormat="1" applyFont="1" applyFill="1" applyAlignment="1">
      <alignment horizontal="center"/>
    </xf>
    <xf numFmtId="172" fontId="5" fillId="0" borderId="0" xfId="15" applyNumberFormat="1" applyFont="1" applyFill="1" applyAlignment="1">
      <alignment horizontal="right"/>
    </xf>
    <xf numFmtId="0" fontId="5" fillId="0" borderId="0" xfId="0" applyFont="1" applyFill="1" applyAlignment="1">
      <alignment horizontal="center"/>
    </xf>
    <xf numFmtId="172" fontId="0" fillId="0" borderId="0" xfId="0" applyNumberFormat="1" applyFill="1" applyBorder="1" applyAlignment="1">
      <alignment/>
    </xf>
    <xf numFmtId="172" fontId="5" fillId="0" borderId="0" xfId="0" applyNumberFormat="1" applyFont="1" applyFill="1" applyBorder="1" applyAlignment="1">
      <alignment/>
    </xf>
    <xf numFmtId="172" fontId="5" fillId="0" borderId="7" xfId="0" applyNumberFormat="1" applyFont="1" applyFill="1" applyBorder="1" applyAlignment="1">
      <alignment/>
    </xf>
    <xf numFmtId="172" fontId="5" fillId="0" borderId="5" xfId="0" applyNumberFormat="1" applyFont="1" applyFill="1" applyBorder="1" applyAlignment="1">
      <alignment/>
    </xf>
    <xf numFmtId="172" fontId="5" fillId="0" borderId="0" xfId="15" applyNumberFormat="1" applyFont="1" applyFill="1" applyBorder="1" applyAlignment="1">
      <alignment horizontal="center"/>
    </xf>
    <xf numFmtId="37" fontId="5" fillId="0" borderId="0" xfId="0" applyNumberFormat="1" applyFont="1" applyFill="1" applyAlignment="1">
      <alignment/>
    </xf>
    <xf numFmtId="37" fontId="5" fillId="0" borderId="5" xfId="0" applyNumberFormat="1" applyFont="1" applyFill="1" applyBorder="1" applyAlignment="1">
      <alignment/>
    </xf>
    <xf numFmtId="0" fontId="4" fillId="0" borderId="0" xfId="0" applyFont="1" applyFill="1" applyAlignment="1">
      <alignment horizontal="left"/>
    </xf>
    <xf numFmtId="172" fontId="1" fillId="0" borderId="0" xfId="15" applyNumberFormat="1" applyFont="1" applyFill="1" applyAlignment="1">
      <alignment/>
    </xf>
    <xf numFmtId="172" fontId="5" fillId="0" borderId="0" xfId="15" applyNumberFormat="1" applyFont="1" applyFill="1" applyBorder="1" applyAlignment="1" quotePrefix="1">
      <alignment horizontal="center"/>
    </xf>
    <xf numFmtId="172" fontId="5" fillId="0" borderId="9" xfId="15" applyNumberFormat="1" applyFont="1" applyFill="1" applyBorder="1" applyAlignment="1">
      <alignment/>
    </xf>
    <xf numFmtId="39" fontId="5" fillId="0" borderId="0" xfId="15" applyNumberFormat="1" applyFont="1" applyFill="1" applyAlignment="1">
      <alignment/>
    </xf>
    <xf numFmtId="171" fontId="5" fillId="0" borderId="0" xfId="15" applyNumberFormat="1" applyFont="1" applyFill="1" applyAlignment="1">
      <alignment/>
    </xf>
    <xf numFmtId="0" fontId="1" fillId="0" borderId="0" xfId="19" applyFont="1" applyAlignment="1">
      <alignment horizontal="left"/>
      <protection/>
    </xf>
    <xf numFmtId="0" fontId="4" fillId="0" borderId="0" xfId="19" applyFont="1" applyAlignment="1">
      <alignment horizontal="left"/>
      <protection/>
    </xf>
    <xf numFmtId="0" fontId="1" fillId="0" borderId="0" xfId="0" applyFont="1" applyFill="1" applyAlignment="1">
      <alignment horizontal="centerContinuous"/>
    </xf>
    <xf numFmtId="172" fontId="9" fillId="0" borderId="0" xfId="0" applyNumberFormat="1" applyFont="1" applyAlignment="1" quotePrefix="1">
      <alignment horizontal="center"/>
    </xf>
    <xf numFmtId="172" fontId="9" fillId="0" borderId="0" xfId="15" applyNumberFormat="1" applyFont="1" applyFill="1" applyAlignment="1" quotePrefix="1">
      <alignment horizontal="center"/>
    </xf>
    <xf numFmtId="172" fontId="0" fillId="0" borderId="0" xfId="0" applyNumberFormat="1" applyBorder="1" applyAlignment="1">
      <alignment/>
    </xf>
    <xf numFmtId="171" fontId="5" fillId="0" borderId="0" xfId="15" applyFont="1" applyFill="1" applyAlignment="1">
      <alignment horizontal="right"/>
    </xf>
    <xf numFmtId="0" fontId="1" fillId="0" borderId="0" xfId="0" applyFont="1" applyFill="1" applyAlignment="1">
      <alignment horizontal="center"/>
    </xf>
    <xf numFmtId="0" fontId="7" fillId="0" borderId="0" xfId="0" applyFont="1" applyFill="1" applyAlignment="1">
      <alignment horizontal="left"/>
    </xf>
    <xf numFmtId="0" fontId="1" fillId="0" borderId="0" xfId="0" applyFont="1" applyFill="1" applyAlignment="1" quotePrefix="1">
      <alignment horizontal="right"/>
    </xf>
    <xf numFmtId="172" fontId="5" fillId="0" borderId="0" xfId="15" applyNumberFormat="1" applyFont="1" applyFill="1" applyAlignment="1" quotePrefix="1">
      <alignment horizontal="center"/>
    </xf>
    <xf numFmtId="37" fontId="5" fillId="0" borderId="0" xfId="0" applyNumberFormat="1" applyFont="1" applyFill="1" applyBorder="1" applyAlignment="1">
      <alignment/>
    </xf>
    <xf numFmtId="0" fontId="10" fillId="0" borderId="0" xfId="0" applyFont="1" applyFill="1" applyBorder="1" applyAlignment="1">
      <alignment horizontal="right"/>
    </xf>
    <xf numFmtId="0" fontId="10"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quotePrefix="1">
      <alignment horizontal="right"/>
    </xf>
    <xf numFmtId="172" fontId="5" fillId="0" borderId="7" xfId="15" applyNumberFormat="1" applyFont="1" applyFill="1" applyBorder="1" applyAlignment="1">
      <alignment horizontal="right"/>
    </xf>
    <xf numFmtId="0" fontId="10" fillId="0" borderId="0" xfId="0" applyFont="1" applyFill="1" applyAlignment="1">
      <alignment/>
    </xf>
    <xf numFmtId="39" fontId="5" fillId="0" borderId="9" xfId="15" applyNumberFormat="1" applyFont="1" applyFill="1" applyBorder="1" applyAlignment="1">
      <alignment/>
    </xf>
    <xf numFmtId="0" fontId="5" fillId="0" borderId="9" xfId="0" applyFont="1" applyFill="1" applyBorder="1" applyAlignment="1">
      <alignment horizontal="right"/>
    </xf>
    <xf numFmtId="37" fontId="1" fillId="0" borderId="0" xfId="0" applyNumberFormat="1" applyFont="1" applyFill="1" applyAlignment="1">
      <alignment/>
    </xf>
    <xf numFmtId="37" fontId="5" fillId="0" borderId="0" xfId="0" applyNumberFormat="1" applyFont="1" applyFill="1" applyAlignment="1">
      <alignment horizontal="left"/>
    </xf>
    <xf numFmtId="37" fontId="5" fillId="0" borderId="0" xfId="0" applyNumberFormat="1" applyFont="1" applyFill="1" applyAlignment="1" quotePrefix="1">
      <alignment horizontal="left"/>
    </xf>
    <xf numFmtId="0" fontId="5" fillId="0" borderId="0" xfId="0" applyFont="1" applyFill="1" applyAlignment="1">
      <alignment horizontal="left" vertical="center" wrapText="1"/>
    </xf>
    <xf numFmtId="15" fontId="5" fillId="0" borderId="0" xfId="0" applyNumberFormat="1" applyFont="1" applyFill="1" applyAlignment="1" quotePrefix="1">
      <alignment horizontal="left"/>
    </xf>
    <xf numFmtId="172" fontId="1" fillId="0" borderId="0" xfId="15" applyNumberFormat="1" applyFont="1" applyFill="1" applyAlignment="1">
      <alignment horizontal="center"/>
    </xf>
    <xf numFmtId="0" fontId="5" fillId="0" borderId="0" xfId="0" applyFont="1" applyFill="1" applyAlignment="1">
      <alignment horizontal="left" vertical="center" wrapText="1"/>
    </xf>
    <xf numFmtId="172" fontId="5" fillId="0" borderId="0" xfId="0" applyNumberFormat="1" applyFont="1" applyFill="1" applyAlignment="1">
      <alignment horizontal="right"/>
    </xf>
    <xf numFmtId="172" fontId="5" fillId="0" borderId="5" xfId="0" applyNumberFormat="1" applyFont="1" applyFill="1" applyBorder="1" applyAlignment="1">
      <alignment horizontal="right"/>
    </xf>
  </cellXfs>
  <cellStyles count="7">
    <cellStyle name="Normal" xfId="0"/>
    <cellStyle name="Comma" xfId="15"/>
    <cellStyle name="Comma [0]" xfId="16"/>
    <cellStyle name="Currency" xfId="17"/>
    <cellStyle name="Currency [0]" xfId="18"/>
    <cellStyle name="Normal_OIB31Mar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Olympia%20Industries%20Berhad\Consol\consol%20OIB%202004%20Sept\OIB%20Sept'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TEMP\OIB%20Mar'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stomise"/>
      <sheetName val="Index "/>
      <sheetName val="Highlight"/>
      <sheetName val="pl"/>
      <sheetName val="Equity"/>
      <sheetName val="bs"/>
      <sheetName val="Cashflow"/>
      <sheetName val="Mar03 CF"/>
      <sheetName val="notes"/>
      <sheetName val="turnover"/>
      <sheetName val="EBITDA"/>
      <sheetName val="pbt"/>
      <sheetName val="bank"/>
      <sheetName val="shares"/>
      <sheetName val="Segment"/>
      <sheetName val="CFnote"/>
      <sheetName val="Addn Info"/>
      <sheetName val="Consol BS"/>
      <sheetName val="ConsolCF"/>
      <sheetName val="Consol P&amp;L"/>
      <sheetName val="Oth income"/>
      <sheetName val="Journals"/>
      <sheetName val="Journals2"/>
      <sheetName val="IntercoTrans"/>
      <sheetName val="Taxation"/>
      <sheetName val="Property BS"/>
      <sheetName val="Property P&amp;L"/>
      <sheetName val="Securities BS"/>
      <sheetName val="Securities P&amp;L"/>
      <sheetName val="Gaming BS"/>
      <sheetName val="Gaming P&amp;L"/>
      <sheetName val="Trading BS"/>
      <sheetName val="Trading PL"/>
      <sheetName val="proof"/>
      <sheetName val="Inco"/>
      <sheetName val="Inco(reconcile)"/>
    </sheetNames>
    <sheetDataSet>
      <sheetData sheetId="0">
        <row r="15">
          <cell r="R15">
            <v>1</v>
          </cell>
        </row>
        <row r="17">
          <cell r="H17">
            <v>2004</v>
          </cell>
        </row>
      </sheetData>
      <sheetData sheetId="3">
        <row r="59">
          <cell r="F59" t="str">
            <v>for the year ended 30 June 2004)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stomise"/>
      <sheetName val="Index "/>
      <sheetName val="Highlight"/>
      <sheetName val="pl"/>
      <sheetName val="Equity"/>
      <sheetName val="bs"/>
      <sheetName val="Cashflow"/>
      <sheetName val="notes"/>
      <sheetName val="Consol BS"/>
      <sheetName val="Consol P&amp;L"/>
      <sheetName val="ConsolCF"/>
      <sheetName val="CFnote"/>
      <sheetName val="turnover"/>
      <sheetName val="EBITDA"/>
      <sheetName val="pbt"/>
      <sheetName val="Segment"/>
      <sheetName val="Journals"/>
      <sheetName val="Journals2"/>
      <sheetName val="Taxation"/>
      <sheetName val="Property BS"/>
      <sheetName val="Property P&amp;L"/>
      <sheetName val="Securities BS"/>
      <sheetName val="Securities P&amp;L"/>
      <sheetName val="Gaming BS"/>
      <sheetName val="Gaming P&amp;L"/>
      <sheetName val="Trading BS"/>
      <sheetName val="Trading PL"/>
      <sheetName val="bank"/>
      <sheetName val="shares"/>
      <sheetName val="Addn Info"/>
      <sheetName val="Oth income"/>
      <sheetName val="proof"/>
      <sheetName val="Inco"/>
      <sheetName val="Inco(reconcile)"/>
      <sheetName val="Mar03 CF"/>
      <sheetName val="IntercoTrans"/>
      <sheetName val="c"/>
    </sheetNames>
    <sheetDataSet>
      <sheetData sheetId="3">
        <row r="36">
          <cell r="P36">
            <v>-249</v>
          </cell>
        </row>
      </sheetData>
      <sheetData sheetId="4">
        <row r="1">
          <cell r="B1" t="str">
            <v>OLYMPIA INDUSTRIES BERHAD</v>
          </cell>
        </row>
        <row r="2">
          <cell r="B2" t="str">
            <v>(Company no. 63026-U)</v>
          </cell>
        </row>
      </sheetData>
      <sheetData sheetId="18">
        <row r="27">
          <cell r="AX27">
            <v>0</v>
          </cell>
        </row>
      </sheetData>
      <sheetData sheetId="28">
        <row r="8">
          <cell r="F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55"/>
  <sheetViews>
    <sheetView workbookViewId="0" topLeftCell="A48">
      <selection activeCell="E67" sqref="E67"/>
    </sheetView>
  </sheetViews>
  <sheetFormatPr defaultColWidth="9.140625" defaultRowHeight="12.75"/>
  <cols>
    <col min="1" max="1" width="4.140625" style="5" customWidth="1"/>
    <col min="2" max="2" width="5.7109375" style="5" customWidth="1"/>
    <col min="3" max="3" width="3.8515625" style="5" customWidth="1"/>
    <col min="4" max="4" width="8.7109375" style="5" customWidth="1"/>
    <col min="5" max="5" width="20.7109375" style="5" customWidth="1"/>
    <col min="6" max="6" width="12.421875" style="10" customWidth="1"/>
    <col min="7" max="7" width="1.421875" style="10" customWidth="1"/>
    <col min="8" max="8" width="12.00390625" style="10" customWidth="1"/>
    <col min="9" max="9" width="3.00390625" style="10" customWidth="1"/>
    <col min="10" max="10" width="11.28125" style="10" customWidth="1"/>
    <col min="11" max="11" width="1.57421875" style="10" customWidth="1"/>
    <col min="12" max="12" width="11.28125" style="10" customWidth="1"/>
    <col min="13" max="16384" width="8.7109375" style="5" customWidth="1"/>
  </cols>
  <sheetData>
    <row r="1" ht="12.75">
      <c r="A1" s="29" t="s">
        <v>305</v>
      </c>
    </row>
    <row r="2" ht="12.75">
      <c r="A2" s="4" t="s">
        <v>1</v>
      </c>
    </row>
    <row r="3" ht="12.75">
      <c r="A3" s="2"/>
    </row>
    <row r="4" ht="12.75">
      <c r="A4" s="3" t="s">
        <v>2</v>
      </c>
    </row>
    <row r="5" ht="12.75">
      <c r="A5" s="83" t="s">
        <v>334</v>
      </c>
    </row>
    <row r="6" ht="12.75">
      <c r="A6" s="5" t="s">
        <v>3</v>
      </c>
    </row>
    <row r="8" spans="6:12" ht="12.75">
      <c r="F8" s="38" t="s">
        <v>4</v>
      </c>
      <c r="G8" s="38"/>
      <c r="H8" s="38"/>
      <c r="J8" s="114" t="s">
        <v>5</v>
      </c>
      <c r="K8" s="114"/>
      <c r="L8" s="114"/>
    </row>
    <row r="9" spans="6:12" ht="12.75">
      <c r="F9" s="6" t="s">
        <v>6</v>
      </c>
      <c r="G9" s="6"/>
      <c r="H9" s="6" t="s">
        <v>7</v>
      </c>
      <c r="I9" s="84"/>
      <c r="J9" s="6" t="s">
        <v>6</v>
      </c>
      <c r="K9" s="6"/>
      <c r="L9" s="6" t="s">
        <v>7</v>
      </c>
    </row>
    <row r="10" spans="6:12" ht="12.75">
      <c r="F10" s="7" t="s">
        <v>8</v>
      </c>
      <c r="G10" s="7"/>
      <c r="H10" s="7" t="s">
        <v>8</v>
      </c>
      <c r="I10" s="84"/>
      <c r="J10" s="6" t="s">
        <v>9</v>
      </c>
      <c r="K10" s="7"/>
      <c r="L10" s="6" t="s">
        <v>9</v>
      </c>
    </row>
    <row r="11" spans="6:12" ht="12.75">
      <c r="F11" s="7" t="s">
        <v>320</v>
      </c>
      <c r="G11" s="7"/>
      <c r="H11" s="7" t="s">
        <v>326</v>
      </c>
      <c r="I11" s="84"/>
      <c r="J11" s="7" t="s">
        <v>320</v>
      </c>
      <c r="K11" s="7"/>
      <c r="L11" s="7" t="s">
        <v>326</v>
      </c>
    </row>
    <row r="12" spans="6:12" ht="12.75">
      <c r="F12" s="6" t="s">
        <v>10</v>
      </c>
      <c r="G12" s="6"/>
      <c r="H12" s="7" t="s">
        <v>10</v>
      </c>
      <c r="I12" s="6"/>
      <c r="J12" s="6" t="s">
        <v>10</v>
      </c>
      <c r="K12" s="6"/>
      <c r="L12" s="7" t="s">
        <v>10</v>
      </c>
    </row>
    <row r="14" spans="1:12" ht="12.75">
      <c r="A14" s="11" t="s">
        <v>11</v>
      </c>
      <c r="B14" s="11" t="s">
        <v>12</v>
      </c>
      <c r="C14" s="5" t="s">
        <v>13</v>
      </c>
      <c r="F14" s="28">
        <v>53629</v>
      </c>
      <c r="G14" s="28"/>
      <c r="H14" s="10">
        <v>54958</v>
      </c>
      <c r="J14" s="28">
        <v>150366</v>
      </c>
      <c r="K14" s="28"/>
      <c r="L14" s="10">
        <v>157382</v>
      </c>
    </row>
    <row r="16" spans="2:12" ht="12.75">
      <c r="B16" s="11" t="s">
        <v>14</v>
      </c>
      <c r="C16" s="5" t="s">
        <v>15</v>
      </c>
      <c r="F16" s="85">
        <v>-60107</v>
      </c>
      <c r="G16" s="85"/>
      <c r="H16" s="10">
        <v>-61383</v>
      </c>
      <c r="J16" s="85">
        <v>-169659</v>
      </c>
      <c r="K16" s="85"/>
      <c r="L16" s="10">
        <v>-172139</v>
      </c>
    </row>
    <row r="17" spans="2:11" ht="12.75">
      <c r="B17" s="11"/>
      <c r="F17" s="85"/>
      <c r="G17" s="85"/>
      <c r="J17" s="85"/>
      <c r="K17" s="85"/>
    </row>
    <row r="18" spans="2:12" ht="12.75">
      <c r="B18" s="11" t="s">
        <v>16</v>
      </c>
      <c r="C18" s="5" t="s">
        <v>307</v>
      </c>
      <c r="F18" s="85">
        <v>4164</v>
      </c>
      <c r="G18" s="85"/>
      <c r="H18" s="10">
        <v>11724</v>
      </c>
      <c r="J18" s="85">
        <v>6053</v>
      </c>
      <c r="K18" s="85"/>
      <c r="L18" s="10">
        <v>16375</v>
      </c>
    </row>
    <row r="19" spans="6:12" ht="12.75">
      <c r="F19" s="43"/>
      <c r="G19" s="5"/>
      <c r="H19" s="43"/>
      <c r="J19" s="43"/>
      <c r="K19" s="5"/>
      <c r="L19" s="43"/>
    </row>
    <row r="20" spans="1:12" ht="12.75">
      <c r="A20" s="11"/>
      <c r="B20" s="9" t="s">
        <v>17</v>
      </c>
      <c r="C20" s="9" t="s">
        <v>338</v>
      </c>
      <c r="F20" s="80">
        <f>SUM(F14:F19)</f>
        <v>-2314</v>
      </c>
      <c r="G20" s="5"/>
      <c r="H20" s="80">
        <f>SUM(H14:H19)</f>
        <v>5299</v>
      </c>
      <c r="J20" s="80">
        <f>SUM(J14:J19)</f>
        <v>-13240</v>
      </c>
      <c r="K20" s="5"/>
      <c r="L20" s="80">
        <f>SUM(L14:L19)</f>
        <v>1618</v>
      </c>
    </row>
    <row r="21" spans="7:11" ht="12.75">
      <c r="G21" s="5"/>
      <c r="K21" s="5"/>
    </row>
    <row r="22" spans="2:12" ht="12.75">
      <c r="B22" s="5" t="s">
        <v>18</v>
      </c>
      <c r="C22" s="5" t="s">
        <v>19</v>
      </c>
      <c r="F22" s="10">
        <v>-22171</v>
      </c>
      <c r="G22" s="5"/>
      <c r="H22" s="10">
        <v>-22484</v>
      </c>
      <c r="J22" s="10">
        <v>-66923</v>
      </c>
      <c r="K22" s="5"/>
      <c r="L22" s="10">
        <v>-67726</v>
      </c>
    </row>
    <row r="23" spans="6:12" ht="12.75">
      <c r="F23" s="43"/>
      <c r="G23" s="5"/>
      <c r="H23" s="43"/>
      <c r="J23" s="43"/>
      <c r="K23" s="5"/>
      <c r="L23" s="43"/>
    </row>
    <row r="24" spans="2:11" ht="12.75">
      <c r="B24" s="5" t="s">
        <v>20</v>
      </c>
      <c r="C24" s="9" t="s">
        <v>21</v>
      </c>
      <c r="G24" s="5"/>
      <c r="K24" s="5"/>
    </row>
    <row r="25" spans="3:12" ht="12.75">
      <c r="C25" s="5" t="s">
        <v>22</v>
      </c>
      <c r="F25" s="10">
        <f>SUM(F20:F23)</f>
        <v>-24485</v>
      </c>
      <c r="G25" s="5"/>
      <c r="H25" s="10">
        <f>SUM(H20:H23)</f>
        <v>-17185</v>
      </c>
      <c r="J25" s="10">
        <f>SUM(J20:J23)</f>
        <v>-80163</v>
      </c>
      <c r="K25" s="5"/>
      <c r="L25" s="10">
        <f>SUM(L20:L23)</f>
        <v>-66108</v>
      </c>
    </row>
    <row r="26" spans="7:11" ht="12.75">
      <c r="G26" s="5"/>
      <c r="K26" s="5"/>
    </row>
    <row r="27" spans="2:12" ht="12.75">
      <c r="B27" s="9" t="s">
        <v>23</v>
      </c>
      <c r="C27" s="11" t="s">
        <v>24</v>
      </c>
      <c r="F27" s="10">
        <v>0</v>
      </c>
      <c r="G27" s="5"/>
      <c r="H27" s="10">
        <v>0</v>
      </c>
      <c r="J27" s="10">
        <v>0</v>
      </c>
      <c r="K27" s="5"/>
      <c r="L27" s="10">
        <v>0</v>
      </c>
    </row>
    <row r="28" spans="7:12" ht="12.75">
      <c r="G28" s="5"/>
      <c r="H28" s="43"/>
      <c r="K28" s="5"/>
      <c r="L28" s="43"/>
    </row>
    <row r="29" spans="2:11" ht="12.75">
      <c r="B29" s="11" t="s">
        <v>25</v>
      </c>
      <c r="C29" s="9" t="s">
        <v>26</v>
      </c>
      <c r="F29" s="31"/>
      <c r="G29" s="5"/>
      <c r="J29" s="31"/>
      <c r="K29" s="5"/>
    </row>
    <row r="30" spans="3:12" ht="12.75">
      <c r="C30" s="11" t="s">
        <v>27</v>
      </c>
      <c r="F30" s="10">
        <f>SUM(F25:F28)</f>
        <v>-24485</v>
      </c>
      <c r="G30" s="5"/>
      <c r="H30" s="10">
        <f>SUM(H25:H28)</f>
        <v>-17185</v>
      </c>
      <c r="J30" s="10">
        <f>SUM(J25:J28)</f>
        <v>-80163</v>
      </c>
      <c r="K30" s="5"/>
      <c r="L30" s="10">
        <f>SUM(L25:L28)</f>
        <v>-66108</v>
      </c>
    </row>
    <row r="31" spans="7:11" ht="12.75">
      <c r="G31" s="5"/>
      <c r="K31" s="5"/>
    </row>
    <row r="32" spans="2:12" ht="12.75">
      <c r="B32" s="9" t="s">
        <v>28</v>
      </c>
      <c r="C32" s="5" t="s">
        <v>29</v>
      </c>
      <c r="F32" s="10">
        <v>42</v>
      </c>
      <c r="G32" s="5"/>
      <c r="H32" s="10">
        <v>-206</v>
      </c>
      <c r="J32" s="10">
        <v>7</v>
      </c>
      <c r="K32" s="5"/>
      <c r="L32" s="10">
        <v>-249</v>
      </c>
    </row>
    <row r="33" spans="7:12" ht="12.75">
      <c r="G33" s="5"/>
      <c r="H33" s="43"/>
      <c r="K33" s="5"/>
      <c r="L33" s="43"/>
    </row>
    <row r="34" spans="2:11" ht="12.75">
      <c r="B34" s="9" t="s">
        <v>30</v>
      </c>
      <c r="C34" s="11" t="s">
        <v>28</v>
      </c>
      <c r="D34" s="9" t="s">
        <v>31</v>
      </c>
      <c r="F34" s="31"/>
      <c r="G34" s="5"/>
      <c r="J34" s="31"/>
      <c r="K34" s="5"/>
    </row>
    <row r="35" spans="4:12" ht="12.75">
      <c r="D35" s="11" t="s">
        <v>32</v>
      </c>
      <c r="F35" s="10">
        <f>SUM(F30:F33)</f>
        <v>-24443</v>
      </c>
      <c r="G35" s="5"/>
      <c r="H35" s="10">
        <f>SUM(H30:H33)</f>
        <v>-17391</v>
      </c>
      <c r="J35" s="10">
        <f>SUM(J30:J33)</f>
        <v>-80156</v>
      </c>
      <c r="K35" s="5"/>
      <c r="L35" s="10">
        <f>SUM(L30:L33)</f>
        <v>-66357</v>
      </c>
    </row>
    <row r="36" spans="7:11" ht="12.75">
      <c r="G36" s="5"/>
      <c r="K36" s="5"/>
    </row>
    <row r="37" spans="3:12" ht="12.75">
      <c r="C37" s="11" t="s">
        <v>33</v>
      </c>
      <c r="D37" s="11" t="s">
        <v>34</v>
      </c>
      <c r="F37" s="10">
        <v>-813</v>
      </c>
      <c r="G37" s="5"/>
      <c r="H37" s="10">
        <v>1198</v>
      </c>
      <c r="J37" s="10">
        <v>1829</v>
      </c>
      <c r="K37" s="5"/>
      <c r="L37" s="10">
        <v>2587</v>
      </c>
    </row>
    <row r="38" spans="7:12" ht="12.75">
      <c r="G38" s="5"/>
      <c r="H38" s="43"/>
      <c r="K38" s="5"/>
      <c r="L38" s="43"/>
    </row>
    <row r="39" spans="2:11" ht="12.75">
      <c r="B39" s="9" t="s">
        <v>35</v>
      </c>
      <c r="C39" s="5" t="s">
        <v>36</v>
      </c>
      <c r="F39" s="31"/>
      <c r="G39" s="5"/>
      <c r="J39" s="31"/>
      <c r="K39" s="5"/>
    </row>
    <row r="40" spans="3:12" ht="12.75">
      <c r="C40" s="5" t="s">
        <v>37</v>
      </c>
      <c r="F40" s="10">
        <f>SUM(F35:F38)</f>
        <v>-25256</v>
      </c>
      <c r="G40" s="5"/>
      <c r="H40" s="10">
        <f>SUM(H35:H38)</f>
        <v>-16193</v>
      </c>
      <c r="J40" s="10">
        <f>SUM(J35:J38)</f>
        <v>-78327</v>
      </c>
      <c r="K40" s="5"/>
      <c r="L40" s="10">
        <f>SUM(L35:L38)</f>
        <v>-63770</v>
      </c>
    </row>
    <row r="41" spans="6:12" ht="13.5" thickBot="1">
      <c r="F41" s="86"/>
      <c r="G41" s="5"/>
      <c r="H41" s="86"/>
      <c r="J41" s="86"/>
      <c r="K41" s="5"/>
      <c r="L41" s="86"/>
    </row>
    <row r="42" spans="7:11" ht="13.5" thickTop="1">
      <c r="G42" s="5"/>
      <c r="K42" s="5"/>
    </row>
    <row r="43" spans="1:7" ht="12.75">
      <c r="A43" s="11">
        <v>2</v>
      </c>
      <c r="B43" s="11" t="s">
        <v>12</v>
      </c>
      <c r="C43" s="11" t="s">
        <v>38</v>
      </c>
      <c r="G43" s="5"/>
    </row>
    <row r="44" ht="12.75">
      <c r="C44" s="5" t="s">
        <v>39</v>
      </c>
    </row>
    <row r="45" ht="12.75">
      <c r="C45" s="5" t="s">
        <v>40</v>
      </c>
    </row>
    <row r="47" spans="3:12" ht="12.75">
      <c r="C47" s="11" t="s">
        <v>28</v>
      </c>
      <c r="D47" s="11" t="s">
        <v>41</v>
      </c>
      <c r="F47" s="87">
        <f>F40/508381*100</f>
        <v>-4.96792759760888</v>
      </c>
      <c r="G47" s="87"/>
      <c r="H47" s="87">
        <f>H40/508381*100</f>
        <v>-3.1852095180583064</v>
      </c>
      <c r="I47" s="87"/>
      <c r="J47" s="87">
        <f>J40/508381*100</f>
        <v>-15.407145428330328</v>
      </c>
      <c r="K47" s="87"/>
      <c r="L47" s="87">
        <f>L40/508381*100</f>
        <v>-12.54374179994925</v>
      </c>
    </row>
    <row r="48" spans="4:6" ht="12.75">
      <c r="D48" s="5" t="s">
        <v>42</v>
      </c>
      <c r="F48" s="88"/>
    </row>
    <row r="50" spans="3:12" ht="12.75">
      <c r="C50" s="11" t="s">
        <v>33</v>
      </c>
      <c r="D50" s="11" t="s">
        <v>43</v>
      </c>
      <c r="F50" s="74" t="s">
        <v>44</v>
      </c>
      <c r="G50" s="74"/>
      <c r="H50" s="74" t="s">
        <v>44</v>
      </c>
      <c r="I50" s="74"/>
      <c r="J50" s="74" t="s">
        <v>44</v>
      </c>
      <c r="K50" s="74"/>
      <c r="L50" s="74" t="s">
        <v>44</v>
      </c>
    </row>
    <row r="51" ht="12.75">
      <c r="H51" s="73"/>
    </row>
    <row r="54" ht="12.75">
      <c r="B54" s="2" t="s">
        <v>45</v>
      </c>
    </row>
    <row r="55" ht="12.75">
      <c r="B55" s="2" t="str">
        <f>IF('[1]Customise'!R15&gt;2,"for the year ended 30 June "&amp;'[1]Customise'!H17-1&amp;")","for the year ended 30 June "&amp;'[1]Customise'!H17&amp;")")</f>
        <v>for the year ended 30 June 2004)</v>
      </c>
    </row>
    <row r="57" ht="3" customHeight="1"/>
    <row r="58" ht="3" customHeight="1"/>
  </sheetData>
  <mergeCells count="1">
    <mergeCell ref="J8:L8"/>
  </mergeCells>
  <printOptions/>
  <pageMargins left="0.75" right="0.75" top="1" bottom="1" header="0.5" footer="0.5"/>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F56"/>
  <sheetViews>
    <sheetView workbookViewId="0" topLeftCell="A38">
      <selection activeCell="D52" sqref="D52"/>
    </sheetView>
  </sheetViews>
  <sheetFormatPr defaultColWidth="9.140625" defaultRowHeight="12.75"/>
  <cols>
    <col min="1" max="1" width="4.140625" style="5" customWidth="1"/>
    <col min="2" max="2" width="3.8515625" style="5" customWidth="1"/>
    <col min="3" max="3" width="41.421875" style="5" customWidth="1"/>
    <col min="4" max="4" width="17.7109375" style="10" customWidth="1"/>
    <col min="5" max="5" width="3.00390625" style="10" customWidth="1"/>
    <col min="6" max="6" width="17.7109375" style="10" customWidth="1"/>
    <col min="7" max="16384" width="9.140625" style="5" customWidth="1"/>
  </cols>
  <sheetData>
    <row r="1" ht="12.75">
      <c r="A1" s="3" t="str">
        <f>PL!A1</f>
        <v>OLYMPIA INDUSTIRES BERHAD</v>
      </c>
    </row>
    <row r="2" ht="12.75">
      <c r="A2" s="3" t="str">
        <f>PL!A2</f>
        <v>(Company no. 63026-U)</v>
      </c>
    </row>
    <row r="3" ht="12.75">
      <c r="A3" s="2"/>
    </row>
    <row r="4" ht="12.75">
      <c r="A4" s="3" t="s">
        <v>67</v>
      </c>
    </row>
    <row r="5" ht="12.75">
      <c r="A5" s="29" t="s">
        <v>327</v>
      </c>
    </row>
    <row r="7" spans="1:6" ht="12.75">
      <c r="A7" s="91"/>
      <c r="D7" s="6" t="s">
        <v>68</v>
      </c>
      <c r="F7" s="6" t="s">
        <v>69</v>
      </c>
    </row>
    <row r="8" spans="4:6" ht="12.75">
      <c r="D8" s="7" t="s">
        <v>70</v>
      </c>
      <c r="E8" s="7"/>
      <c r="F8" s="6" t="s">
        <v>71</v>
      </c>
    </row>
    <row r="9" spans="4:6" ht="12.75">
      <c r="D9" s="6" t="s">
        <v>72</v>
      </c>
      <c r="E9" s="6"/>
      <c r="F9" s="6" t="s">
        <v>73</v>
      </c>
    </row>
    <row r="10" spans="4:6" ht="12.75">
      <c r="D10" s="7" t="str">
        <f>PL!F11</f>
        <v>31 Mar 2005</v>
      </c>
      <c r="E10" s="6"/>
      <c r="F10" s="7" t="s">
        <v>306</v>
      </c>
    </row>
    <row r="11" spans="4:6" ht="12.75">
      <c r="D11" s="6" t="s">
        <v>10</v>
      </c>
      <c r="E11" s="6"/>
      <c r="F11" s="6" t="s">
        <v>10</v>
      </c>
    </row>
    <row r="13" spans="1:6" ht="12.75">
      <c r="A13" s="11" t="s">
        <v>74</v>
      </c>
      <c r="B13" s="5" t="s">
        <v>75</v>
      </c>
      <c r="D13" s="10">
        <v>36391</v>
      </c>
      <c r="F13" s="10">
        <v>39153</v>
      </c>
    </row>
    <row r="14" spans="1:6" ht="12.75">
      <c r="A14" s="11" t="s">
        <v>76</v>
      </c>
      <c r="B14" s="5" t="s">
        <v>77</v>
      </c>
      <c r="D14" s="10">
        <v>317199</v>
      </c>
      <c r="F14" s="10">
        <v>323426</v>
      </c>
    </row>
    <row r="15" spans="1:6" ht="12.75">
      <c r="A15" s="11" t="s">
        <v>78</v>
      </c>
      <c r="B15" s="5" t="s">
        <v>79</v>
      </c>
      <c r="D15" s="10">
        <v>125000</v>
      </c>
      <c r="F15" s="10">
        <v>125000</v>
      </c>
    </row>
    <row r="16" spans="1:6" ht="12.75">
      <c r="A16" s="11" t="s">
        <v>80</v>
      </c>
      <c r="B16" s="5" t="s">
        <v>81</v>
      </c>
      <c r="D16" s="10">
        <v>149257</v>
      </c>
      <c r="F16" s="10">
        <v>149257</v>
      </c>
    </row>
    <row r="17" spans="1:6" ht="12.75">
      <c r="A17" s="11" t="s">
        <v>82</v>
      </c>
      <c r="B17" s="5" t="s">
        <v>83</v>
      </c>
      <c r="D17" s="10">
        <v>16494</v>
      </c>
      <c r="F17" s="10">
        <v>12002</v>
      </c>
    </row>
    <row r="18" spans="1:6" ht="12.75">
      <c r="A18" s="11"/>
      <c r="D18" s="5"/>
      <c r="E18" s="5"/>
      <c r="F18" s="5"/>
    </row>
    <row r="19" ht="12.75">
      <c r="C19" s="23"/>
    </row>
    <row r="20" spans="1:2" ht="12.75">
      <c r="A20" s="11" t="s">
        <v>84</v>
      </c>
      <c r="B20" s="2" t="s">
        <v>85</v>
      </c>
    </row>
    <row r="21" spans="3:6" ht="12.75">
      <c r="C21" s="5" t="s">
        <v>86</v>
      </c>
      <c r="D21" s="24">
        <v>14822</v>
      </c>
      <c r="F21" s="24">
        <v>16857</v>
      </c>
    </row>
    <row r="22" spans="3:6" ht="12.75">
      <c r="C22" s="5" t="s">
        <v>87</v>
      </c>
      <c r="D22" s="25">
        <v>2429</v>
      </c>
      <c r="F22" s="25">
        <v>2587</v>
      </c>
    </row>
    <row r="23" spans="3:6" ht="12.75">
      <c r="C23" s="9" t="s">
        <v>88</v>
      </c>
      <c r="D23" s="26">
        <v>12203</v>
      </c>
      <c r="F23" s="26">
        <v>12543</v>
      </c>
    </row>
    <row r="24" spans="3:6" ht="12.75">
      <c r="C24" s="9" t="s">
        <v>89</v>
      </c>
      <c r="D24" s="26">
        <v>1109</v>
      </c>
      <c r="F24" s="26">
        <v>1166</v>
      </c>
    </row>
    <row r="25" spans="3:6" ht="12.75">
      <c r="C25" s="9" t="s">
        <v>90</v>
      </c>
      <c r="D25" s="26">
        <v>178871</v>
      </c>
      <c r="F25" s="26">
        <v>186072</v>
      </c>
    </row>
    <row r="26" spans="3:6" ht="12.75">
      <c r="C26" s="5" t="s">
        <v>91</v>
      </c>
      <c r="D26" s="25">
        <v>86911</v>
      </c>
      <c r="F26" s="25">
        <v>77632.40554190031</v>
      </c>
    </row>
    <row r="27" spans="3:6" ht="12.75">
      <c r="C27" s="5" t="s">
        <v>92</v>
      </c>
      <c r="D27" s="25">
        <v>36681</v>
      </c>
      <c r="F27" s="25">
        <v>35227</v>
      </c>
    </row>
    <row r="28" spans="3:6" ht="12.75">
      <c r="C28" s="5" t="s">
        <v>93</v>
      </c>
      <c r="D28" s="27">
        <v>7423</v>
      </c>
      <c r="F28" s="27">
        <v>9321</v>
      </c>
    </row>
    <row r="29" spans="4:6" ht="12.75">
      <c r="D29" s="27">
        <f>SUM(D21:D28)</f>
        <v>340449</v>
      </c>
      <c r="F29" s="27">
        <f>SUM(F21:F28)</f>
        <v>341405.4055419003</v>
      </c>
    </row>
    <row r="30" spans="1:2" ht="12.75">
      <c r="A30" s="11" t="s">
        <v>94</v>
      </c>
      <c r="B30" s="2" t="s">
        <v>95</v>
      </c>
    </row>
    <row r="31" spans="3:6" ht="12.75">
      <c r="C31" s="5" t="s">
        <v>96</v>
      </c>
      <c r="D31" s="24">
        <v>-12094</v>
      </c>
      <c r="F31" s="24">
        <v>-13776</v>
      </c>
    </row>
    <row r="32" spans="3:6" ht="12.75">
      <c r="C32" s="5" t="s">
        <v>97</v>
      </c>
      <c r="D32" s="25">
        <v>-883231</v>
      </c>
      <c r="F32" s="25">
        <v>-819485</v>
      </c>
    </row>
    <row r="33" spans="3:6" ht="12.75">
      <c r="C33" s="5" t="s">
        <v>98</v>
      </c>
      <c r="D33" s="25">
        <v>-783231</v>
      </c>
      <c r="F33" s="25">
        <v>-770445</v>
      </c>
    </row>
    <row r="34" spans="3:6" ht="12.75">
      <c r="C34" s="5" t="s">
        <v>99</v>
      </c>
      <c r="D34" s="27">
        <v>-36230</v>
      </c>
      <c r="F34" s="27">
        <v>-36427</v>
      </c>
    </row>
    <row r="35" spans="4:6" ht="12.75">
      <c r="D35" s="27">
        <f>SUM(D31:D34)</f>
        <v>-1714786</v>
      </c>
      <c r="F35" s="27">
        <f>SUM(F31:F34)</f>
        <v>-1640133</v>
      </c>
    </row>
    <row r="36" spans="4:6" ht="12.75">
      <c r="D36" s="28"/>
      <c r="F36" s="28"/>
    </row>
    <row r="37" spans="1:6" ht="12.75">
      <c r="A37" s="11" t="s">
        <v>100</v>
      </c>
      <c r="B37" s="29" t="s">
        <v>101</v>
      </c>
      <c r="D37" s="28">
        <f>D29+D35</f>
        <v>-1374337</v>
      </c>
      <c r="F37" s="28">
        <f>F29+F35</f>
        <v>-1298727.5944580997</v>
      </c>
    </row>
    <row r="38" spans="4:6" ht="13.5" thickBot="1">
      <c r="D38" s="30">
        <f>D37+SUM(D13:D17)</f>
        <v>-729996</v>
      </c>
      <c r="F38" s="30">
        <f>F37+SUM(F13:F17)</f>
        <v>-649889.5944580997</v>
      </c>
    </row>
    <row r="39" ht="13.5" thickTop="1"/>
    <row r="41" spans="1:2" ht="12.75">
      <c r="A41" s="11"/>
      <c r="B41" s="2" t="s">
        <v>102</v>
      </c>
    </row>
    <row r="42" spans="1:6" ht="12.75">
      <c r="A42" s="11" t="s">
        <v>103</v>
      </c>
      <c r="B42" s="5" t="s">
        <v>104</v>
      </c>
      <c r="D42" s="10">
        <v>508381</v>
      </c>
      <c r="F42" s="10">
        <v>508381</v>
      </c>
    </row>
    <row r="43" spans="1:6" ht="12.75">
      <c r="A43" s="11" t="s">
        <v>105</v>
      </c>
      <c r="B43" s="5" t="s">
        <v>106</v>
      </c>
      <c r="D43" s="10">
        <v>-1327191</v>
      </c>
      <c r="F43" s="10">
        <v>-1248915</v>
      </c>
    </row>
    <row r="44" spans="4:6" ht="12.75">
      <c r="D44" s="31">
        <f>SUM(D42:D43)</f>
        <v>-818810</v>
      </c>
      <c r="F44" s="31">
        <f>SUM(F42:F43)</f>
        <v>-740534</v>
      </c>
    </row>
    <row r="45" spans="1:6" ht="12.75">
      <c r="A45" s="11" t="s">
        <v>107</v>
      </c>
      <c r="B45" s="5" t="s">
        <v>108</v>
      </c>
      <c r="D45" s="10">
        <v>11125</v>
      </c>
      <c r="F45" s="10">
        <v>12969</v>
      </c>
    </row>
    <row r="46" spans="1:6" ht="12.75">
      <c r="A46" s="11" t="s">
        <v>109</v>
      </c>
      <c r="B46" s="5" t="s">
        <v>110</v>
      </c>
      <c r="D46" s="10">
        <v>64779</v>
      </c>
      <c r="F46" s="10">
        <v>64765</v>
      </c>
    </row>
    <row r="47" spans="1:6" ht="12.75">
      <c r="A47" s="11" t="s">
        <v>111</v>
      </c>
      <c r="B47" s="9" t="s">
        <v>112</v>
      </c>
      <c r="D47" s="10">
        <v>12910</v>
      </c>
      <c r="F47" s="10">
        <v>12910</v>
      </c>
    </row>
    <row r="48" spans="4:6" ht="13.5" thickBot="1">
      <c r="D48" s="30">
        <f>SUM(D44:D47)</f>
        <v>-729996</v>
      </c>
      <c r="F48" s="30">
        <f>SUM(F44:F47)</f>
        <v>-649890</v>
      </c>
    </row>
    <row r="49" ht="13.5" thickTop="1"/>
    <row r="50" spans="1:6" ht="12.75">
      <c r="A50" s="11" t="s">
        <v>113</v>
      </c>
      <c r="B50" s="5" t="s">
        <v>114</v>
      </c>
      <c r="D50" s="32">
        <f>ROUND(D52/D42,2)</f>
        <v>-1.64</v>
      </c>
      <c r="E50" s="33"/>
      <c r="F50" s="32">
        <f>ROUND(F52/F42,2)</f>
        <v>-1.48</v>
      </c>
    </row>
    <row r="51" ht="13.5" customHeight="1"/>
    <row r="52" spans="2:6" ht="12.75">
      <c r="B52" s="11" t="s">
        <v>115</v>
      </c>
      <c r="D52" s="10">
        <f>D44-D17</f>
        <v>-835304</v>
      </c>
      <c r="F52" s="10">
        <f>F44-F17</f>
        <v>-752536</v>
      </c>
    </row>
    <row r="55" ht="12.75">
      <c r="B55" s="2" t="s">
        <v>116</v>
      </c>
    </row>
    <row r="56" ht="12.75">
      <c r="B56" s="2" t="str">
        <f>+'[1]pl'!F59</f>
        <v>for the year ended 30 June 2004)</v>
      </c>
    </row>
    <row r="87" ht="3" customHeight="1"/>
    <row r="88" ht="3" customHeight="1"/>
  </sheetData>
  <printOptions/>
  <pageMargins left="0.75" right="0.75"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F66"/>
  <sheetViews>
    <sheetView workbookViewId="0" topLeftCell="A1">
      <selection activeCell="E11" sqref="E11"/>
    </sheetView>
  </sheetViews>
  <sheetFormatPr defaultColWidth="9.140625" defaultRowHeight="12.75"/>
  <cols>
    <col min="1" max="1" width="3.7109375" style="1" customWidth="1"/>
    <col min="2" max="2" width="44.8515625" style="1" customWidth="1"/>
    <col min="3" max="3" width="17.7109375" style="1" customWidth="1"/>
    <col min="4" max="4" width="3.00390625" style="1" customWidth="1"/>
    <col min="5" max="5" width="17.7109375" style="1" customWidth="1"/>
    <col min="6" max="6" width="2.00390625" style="1" customWidth="1"/>
    <col min="7" max="16384" width="9.140625" style="1" customWidth="1"/>
  </cols>
  <sheetData>
    <row r="1" spans="1:4" ht="15.75">
      <c r="A1" s="34" t="str">
        <f>PL!A1</f>
        <v>OLYMPIA INDUSTIRES BERHAD</v>
      </c>
      <c r="D1" s="35"/>
    </row>
    <row r="2" spans="1:4" ht="12.75">
      <c r="A2" s="4" t="str">
        <f>PL!A2</f>
        <v>(Company no. 63026-U)</v>
      </c>
      <c r="D2" s="35"/>
    </row>
    <row r="3" spans="1:4" ht="7.5" customHeight="1">
      <c r="A3" s="2"/>
      <c r="D3" s="35"/>
    </row>
    <row r="4" spans="1:4" ht="12.75">
      <c r="A4" s="36" t="s">
        <v>117</v>
      </c>
      <c r="D4" s="35"/>
    </row>
    <row r="5" spans="1:4" ht="12.75">
      <c r="A5" s="37" t="s">
        <v>328</v>
      </c>
      <c r="D5" s="35"/>
    </row>
    <row r="6" spans="1:6" ht="12.75">
      <c r="A6" s="5" t="s">
        <v>3</v>
      </c>
      <c r="C6" s="38"/>
      <c r="D6" s="39"/>
      <c r="E6" s="38"/>
      <c r="F6" s="38"/>
    </row>
    <row r="7" spans="1:6" ht="12.75">
      <c r="A7" s="36"/>
      <c r="C7" s="6" t="s">
        <v>6</v>
      </c>
      <c r="D7" s="40"/>
      <c r="E7" s="6" t="s">
        <v>7</v>
      </c>
      <c r="F7" s="6"/>
    </row>
    <row r="8" spans="1:6" ht="12.75">
      <c r="A8" s="36"/>
      <c r="C8" s="6" t="s">
        <v>9</v>
      </c>
      <c r="D8" s="40"/>
      <c r="E8" s="6" t="s">
        <v>9</v>
      </c>
      <c r="F8" s="6"/>
    </row>
    <row r="9" spans="3:6" ht="12.75">
      <c r="C9" s="7" t="str">
        <f>PL!F11</f>
        <v>31 Mar 2005</v>
      </c>
      <c r="D9" s="41"/>
      <c r="E9" s="7" t="str">
        <f>PL!H11</f>
        <v>31 Mar 2004</v>
      </c>
      <c r="F9" s="7"/>
    </row>
    <row r="10" spans="3:6" ht="12.75">
      <c r="C10" s="6" t="s">
        <v>10</v>
      </c>
      <c r="D10" s="40"/>
      <c r="E10" s="6" t="s">
        <v>10</v>
      </c>
      <c r="F10" s="6"/>
    </row>
    <row r="11" spans="1:6" ht="12.75">
      <c r="A11" s="2" t="s">
        <v>119</v>
      </c>
      <c r="B11" s="5"/>
      <c r="C11" s="5"/>
      <c r="D11" s="42"/>
      <c r="E11" s="5"/>
      <c r="F11" s="5"/>
    </row>
    <row r="12" spans="1:6" ht="12.75">
      <c r="A12" s="5" t="s">
        <v>120</v>
      </c>
      <c r="B12" s="5"/>
      <c r="C12" s="10">
        <f>PL!J25</f>
        <v>-80163</v>
      </c>
      <c r="D12" s="28"/>
      <c r="E12" s="23">
        <v>-66108</v>
      </c>
      <c r="F12" s="23"/>
    </row>
    <row r="13" spans="1:6" ht="12.75">
      <c r="A13" s="5" t="s">
        <v>121</v>
      </c>
      <c r="B13" s="5"/>
      <c r="C13" s="5"/>
      <c r="D13" s="42"/>
      <c r="E13" s="23"/>
      <c r="F13" s="23"/>
    </row>
    <row r="14" spans="1:6" ht="12.75">
      <c r="A14" s="5"/>
      <c r="B14" s="5" t="s">
        <v>285</v>
      </c>
      <c r="C14" s="10">
        <v>0</v>
      </c>
      <c r="D14" s="42"/>
      <c r="E14" s="10">
        <v>-9932</v>
      </c>
      <c r="F14" s="10"/>
    </row>
    <row r="15" spans="1:6" ht="12.75">
      <c r="A15" s="5"/>
      <c r="B15" s="5" t="s">
        <v>122</v>
      </c>
      <c r="C15" s="10">
        <v>3427</v>
      </c>
      <c r="D15" s="42"/>
      <c r="E15" s="10">
        <v>3979</v>
      </c>
      <c r="F15" s="10"/>
    </row>
    <row r="16" spans="1:6" ht="12.75">
      <c r="A16" s="5"/>
      <c r="B16" s="5" t="s">
        <v>193</v>
      </c>
      <c r="C16" s="10">
        <v>67251</v>
      </c>
      <c r="D16" s="42"/>
      <c r="E16" s="10">
        <v>68615</v>
      </c>
      <c r="F16" s="10"/>
    </row>
    <row r="17" spans="1:6" ht="12.75">
      <c r="A17" s="5"/>
      <c r="B17" s="5" t="s">
        <v>123</v>
      </c>
      <c r="C17" s="10">
        <v>-328</v>
      </c>
      <c r="D17" s="42"/>
      <c r="E17" s="10">
        <v>-889</v>
      </c>
      <c r="F17" s="10"/>
    </row>
    <row r="18" spans="1:6" ht="12.75">
      <c r="A18" s="5"/>
      <c r="B18" s="5" t="s">
        <v>124</v>
      </c>
      <c r="C18" s="43">
        <v>2947</v>
      </c>
      <c r="D18" s="42"/>
      <c r="E18" s="43">
        <v>580</v>
      </c>
      <c r="F18" s="28"/>
    </row>
    <row r="19" spans="1:6" ht="12.75">
      <c r="A19" s="5" t="s">
        <v>125</v>
      </c>
      <c r="B19" s="5"/>
      <c r="C19" s="10">
        <f>SUM(C12:C18)</f>
        <v>-6866</v>
      </c>
      <c r="D19" s="42"/>
      <c r="E19" s="10">
        <f>SUM(E12:E18)</f>
        <v>-3755</v>
      </c>
      <c r="F19" s="10"/>
    </row>
    <row r="20" spans="1:6" ht="12.75">
      <c r="A20" s="5"/>
      <c r="B20" s="5" t="s">
        <v>126</v>
      </c>
      <c r="C20" s="10">
        <v>2035</v>
      </c>
      <c r="D20" s="28"/>
      <c r="E20" s="10">
        <v>462</v>
      </c>
      <c r="F20" s="10"/>
    </row>
    <row r="21" spans="1:6" ht="12.75">
      <c r="A21" s="5"/>
      <c r="B21" s="5" t="s">
        <v>127</v>
      </c>
      <c r="C21" s="10">
        <v>158</v>
      </c>
      <c r="D21" s="28"/>
      <c r="E21" s="10">
        <v>-55</v>
      </c>
      <c r="F21" s="10"/>
    </row>
    <row r="22" spans="1:6" ht="12.75">
      <c r="A22" s="5"/>
      <c r="B22" s="5" t="s">
        <v>128</v>
      </c>
      <c r="C22" s="10">
        <v>-1342</v>
      </c>
      <c r="D22" s="28"/>
      <c r="E22" s="10">
        <v>1209</v>
      </c>
      <c r="F22" s="10"/>
    </row>
    <row r="23" spans="1:6" ht="12.75">
      <c r="A23" s="5"/>
      <c r="B23" s="5" t="s">
        <v>129</v>
      </c>
      <c r="C23" s="10">
        <v>-904</v>
      </c>
      <c r="D23" s="28"/>
      <c r="E23" s="10">
        <v>3447</v>
      </c>
      <c r="F23" s="10"/>
    </row>
    <row r="24" spans="1:6" ht="12.75">
      <c r="A24" s="5"/>
      <c r="B24" s="5" t="s">
        <v>130</v>
      </c>
      <c r="C24" s="43">
        <v>3730</v>
      </c>
      <c r="D24" s="28"/>
      <c r="E24" s="43">
        <v>-85</v>
      </c>
      <c r="F24" s="28"/>
    </row>
    <row r="25" spans="1:6" ht="12.75">
      <c r="A25" s="5"/>
      <c r="B25" s="5"/>
      <c r="C25" s="10">
        <f>SUM(C19:C24)</f>
        <v>-3189</v>
      </c>
      <c r="D25" s="28"/>
      <c r="E25" s="10">
        <f>SUM(E19:E24)</f>
        <v>1223</v>
      </c>
      <c r="F25" s="10"/>
    </row>
    <row r="26" spans="1:6" ht="12.75">
      <c r="A26" s="5"/>
      <c r="B26" s="5" t="s">
        <v>131</v>
      </c>
      <c r="C26" s="10">
        <v>-190</v>
      </c>
      <c r="D26" s="28"/>
      <c r="E26" s="10">
        <v>-135</v>
      </c>
      <c r="F26" s="10"/>
    </row>
    <row r="27" spans="1:6" ht="12.75">
      <c r="A27" s="5" t="s">
        <v>308</v>
      </c>
      <c r="C27" s="44">
        <f>SUM(C25:C26)</f>
        <v>-3379</v>
      </c>
      <c r="D27" s="28"/>
      <c r="E27" s="44">
        <f>SUM(E25:E26)</f>
        <v>1088</v>
      </c>
      <c r="F27" s="28"/>
    </row>
    <row r="28" spans="1:6" ht="12.75">
      <c r="A28" s="5"/>
      <c r="B28" s="5"/>
      <c r="C28" s="10"/>
      <c r="D28" s="28"/>
      <c r="E28" s="10"/>
      <c r="F28" s="10"/>
    </row>
    <row r="29" spans="1:6" ht="12.75">
      <c r="A29" s="2" t="s">
        <v>132</v>
      </c>
      <c r="B29" s="5"/>
      <c r="C29" s="10"/>
      <c r="D29" s="28"/>
      <c r="E29" s="10"/>
      <c r="F29" s="10"/>
    </row>
    <row r="30" spans="1:6" ht="12.75">
      <c r="A30" s="5"/>
      <c r="B30" s="5" t="s">
        <v>133</v>
      </c>
      <c r="C30" s="10">
        <v>-4610</v>
      </c>
      <c r="D30" s="28"/>
      <c r="E30" s="10">
        <v>-2267</v>
      </c>
      <c r="F30" s="10"/>
    </row>
    <row r="31" spans="1:6" ht="12.75">
      <c r="A31" s="5"/>
      <c r="B31" s="5" t="s">
        <v>134</v>
      </c>
      <c r="C31" s="10">
        <v>-665</v>
      </c>
      <c r="D31" s="28"/>
      <c r="E31" s="10">
        <v>-1929</v>
      </c>
      <c r="F31" s="10"/>
    </row>
    <row r="32" spans="1:6" ht="12.75">
      <c r="A32" s="5"/>
      <c r="B32" s="5" t="s">
        <v>135</v>
      </c>
      <c r="C32" s="10">
        <v>328</v>
      </c>
      <c r="D32" s="28"/>
      <c r="E32" s="10">
        <v>889</v>
      </c>
      <c r="F32" s="10"/>
    </row>
    <row r="33" spans="1:6" ht="12.75">
      <c r="A33" s="5"/>
      <c r="B33" s="5" t="s">
        <v>286</v>
      </c>
      <c r="C33" s="10">
        <v>0</v>
      </c>
      <c r="D33" s="28"/>
      <c r="E33" s="10">
        <v>-658</v>
      </c>
      <c r="F33" s="10"/>
    </row>
    <row r="34" spans="1:6" ht="12.75">
      <c r="A34" s="5"/>
      <c r="B34" s="5" t="s">
        <v>340</v>
      </c>
      <c r="C34" s="10">
        <v>1520</v>
      </c>
      <c r="D34" s="28"/>
      <c r="E34" s="10">
        <v>-29</v>
      </c>
      <c r="F34" s="10"/>
    </row>
    <row r="35" spans="1:6" ht="12.75">
      <c r="A35" s="5"/>
      <c r="B35" s="5" t="s">
        <v>136</v>
      </c>
      <c r="C35" s="10">
        <v>8646</v>
      </c>
      <c r="D35" s="28"/>
      <c r="E35" s="10">
        <v>-902</v>
      </c>
      <c r="F35" s="10"/>
    </row>
    <row r="36" spans="1:6" ht="12.75">
      <c r="A36" s="5"/>
      <c r="B36" s="5" t="s">
        <v>309</v>
      </c>
      <c r="C36" s="44">
        <f>SUM(C30:C35)</f>
        <v>5219</v>
      </c>
      <c r="D36" s="28"/>
      <c r="E36" s="44">
        <f>SUM(E30:E35)</f>
        <v>-4896</v>
      </c>
      <c r="F36" s="28"/>
    </row>
    <row r="37" spans="1:6" ht="12.75">
      <c r="A37" s="5"/>
      <c r="B37" s="5"/>
      <c r="C37" s="10"/>
      <c r="D37" s="28"/>
      <c r="E37" s="10"/>
      <c r="F37" s="10"/>
    </row>
    <row r="38" spans="1:6" ht="12.75">
      <c r="A38" s="2" t="s">
        <v>137</v>
      </c>
      <c r="B38" s="5"/>
      <c r="C38" s="10"/>
      <c r="D38" s="28"/>
      <c r="E38" s="10"/>
      <c r="F38" s="10"/>
    </row>
    <row r="39" spans="1:6" ht="12.75">
      <c r="A39" s="5"/>
      <c r="B39" s="5" t="s">
        <v>138</v>
      </c>
      <c r="C39" s="10">
        <v>0</v>
      </c>
      <c r="D39" s="28"/>
      <c r="E39" s="10">
        <v>5000</v>
      </c>
      <c r="F39" s="10"/>
    </row>
    <row r="40" spans="1:6" ht="12.75">
      <c r="A40" s="5"/>
      <c r="B40" s="5" t="s">
        <v>139</v>
      </c>
      <c r="C40" s="10">
        <v>0</v>
      </c>
      <c r="D40" s="28"/>
      <c r="E40" s="10">
        <v>-1000</v>
      </c>
      <c r="F40" s="10"/>
    </row>
    <row r="41" spans="1:6" ht="12.75">
      <c r="A41" s="5"/>
      <c r="B41" s="5" t="s">
        <v>140</v>
      </c>
      <c r="C41" s="10">
        <v>-3845</v>
      </c>
      <c r="D41" s="28"/>
      <c r="E41" s="10">
        <v>-4328</v>
      </c>
      <c r="F41" s="10"/>
    </row>
    <row r="42" spans="1:6" ht="12.75">
      <c r="A42" s="5"/>
      <c r="B42" s="5" t="s">
        <v>141</v>
      </c>
      <c r="C42" s="10">
        <v>0</v>
      </c>
      <c r="D42" s="28"/>
      <c r="E42" s="10">
        <v>-1070</v>
      </c>
      <c r="F42" s="10"/>
    </row>
    <row r="43" spans="1:6" ht="12.75">
      <c r="A43" s="5"/>
      <c r="B43" s="5" t="s">
        <v>310</v>
      </c>
      <c r="C43" s="44">
        <f>SUM(C39:C42)</f>
        <v>-3845</v>
      </c>
      <c r="D43" s="28"/>
      <c r="E43" s="44">
        <f>SUM(E39:E42)</f>
        <v>-1398</v>
      </c>
      <c r="F43" s="28"/>
    </row>
    <row r="44" spans="1:6" ht="12.75">
      <c r="A44" s="5"/>
      <c r="B44" s="5"/>
      <c r="C44" s="10"/>
      <c r="D44" s="28"/>
      <c r="E44" s="10"/>
      <c r="F44" s="10"/>
    </row>
    <row r="45" spans="1:6" ht="12.75">
      <c r="A45" s="2" t="s">
        <v>142</v>
      </c>
      <c r="B45" s="5"/>
      <c r="C45" s="10">
        <f>C43+C36+C27</f>
        <v>-2005</v>
      </c>
      <c r="D45" s="28"/>
      <c r="E45" s="10">
        <f>E43+E36+E27</f>
        <v>-5206</v>
      </c>
      <c r="F45" s="10"/>
    </row>
    <row r="46" spans="1:6" ht="12.75">
      <c r="A46" s="2" t="s">
        <v>143</v>
      </c>
      <c r="B46" s="5"/>
      <c r="C46" s="10">
        <v>-31416</v>
      </c>
      <c r="D46" s="28"/>
      <c r="E46" s="10">
        <v>-25109</v>
      </c>
      <c r="F46" s="10"/>
    </row>
    <row r="47" spans="1:6" ht="12.75">
      <c r="A47" s="2" t="s">
        <v>144</v>
      </c>
      <c r="B47" s="5"/>
      <c r="C47" s="10">
        <v>50</v>
      </c>
      <c r="D47" s="28"/>
      <c r="E47" s="10">
        <v>341</v>
      </c>
      <c r="F47" s="10"/>
    </row>
    <row r="48" spans="1:6" ht="13.5" thickBot="1">
      <c r="A48" s="2" t="s">
        <v>145</v>
      </c>
      <c r="B48" s="5"/>
      <c r="C48" s="45">
        <f>SUM(C45:C47)</f>
        <v>-33371</v>
      </c>
      <c r="D48" s="28"/>
      <c r="E48" s="45">
        <f>SUM(E45:E47)</f>
        <v>-29974</v>
      </c>
      <c r="F48" s="28"/>
    </row>
    <row r="49" spans="1:6" ht="7.5" customHeight="1">
      <c r="A49" s="5"/>
      <c r="B49" s="5"/>
      <c r="C49" s="10"/>
      <c r="D49" s="28"/>
      <c r="E49" s="10"/>
      <c r="F49" s="10"/>
    </row>
    <row r="50" spans="1:6" ht="7.5" customHeight="1">
      <c r="A50" s="5"/>
      <c r="B50" s="5"/>
      <c r="C50" s="10"/>
      <c r="D50" s="28"/>
      <c r="E50" s="10"/>
      <c r="F50" s="10"/>
    </row>
    <row r="51" ht="12.75">
      <c r="F51" s="76"/>
    </row>
    <row r="52" spans="1:6" ht="12.75">
      <c r="A52" s="2"/>
      <c r="B52" s="5"/>
      <c r="C52" s="5"/>
      <c r="D52" s="42"/>
      <c r="E52" s="23"/>
      <c r="F52" s="23"/>
    </row>
    <row r="53" spans="1:6" ht="12.75">
      <c r="A53" s="2"/>
      <c r="B53" s="5"/>
      <c r="C53" s="5"/>
      <c r="D53" s="42"/>
      <c r="E53" s="23"/>
      <c r="F53" s="23"/>
    </row>
    <row r="54" spans="1:6" ht="12.75">
      <c r="A54" s="2"/>
      <c r="B54" s="5"/>
      <c r="C54" s="5"/>
      <c r="D54" s="42"/>
      <c r="E54" s="23"/>
      <c r="F54" s="23"/>
    </row>
    <row r="55" spans="1:6" ht="12.75">
      <c r="A55" s="5"/>
      <c r="B55" s="5"/>
      <c r="C55" s="5"/>
      <c r="D55" s="5"/>
      <c r="E55" s="23"/>
      <c r="F55" s="23"/>
    </row>
    <row r="56" spans="1:6" ht="12.75">
      <c r="A56" s="2" t="s">
        <v>146</v>
      </c>
      <c r="E56" s="8"/>
      <c r="F56" s="8"/>
    </row>
    <row r="57" spans="1:6" ht="12.75">
      <c r="A57" s="2" t="s">
        <v>294</v>
      </c>
      <c r="E57" s="8"/>
      <c r="F57" s="8"/>
    </row>
    <row r="58" spans="1:6" ht="12.75">
      <c r="A58" s="2"/>
      <c r="E58" s="8"/>
      <c r="F58" s="8"/>
    </row>
    <row r="59" spans="5:6" ht="12.75">
      <c r="E59" s="8"/>
      <c r="F59" s="8"/>
    </row>
    <row r="60" spans="5:6" ht="12.75">
      <c r="E60" s="8"/>
      <c r="F60" s="8"/>
    </row>
    <row r="61" spans="5:6" ht="12.75">
      <c r="E61" s="8"/>
      <c r="F61" s="8"/>
    </row>
    <row r="62" spans="5:6" ht="12.75">
      <c r="E62" s="8"/>
      <c r="F62" s="8"/>
    </row>
    <row r="63" spans="5:6" ht="12.75">
      <c r="E63" s="8"/>
      <c r="F63" s="8"/>
    </row>
    <row r="64" spans="5:6" ht="12.75">
      <c r="E64" s="8"/>
      <c r="F64" s="8"/>
    </row>
    <row r="65" spans="5:6" ht="12.75">
      <c r="E65" s="8"/>
      <c r="F65" s="8"/>
    </row>
    <row r="66" spans="5:6" ht="12.75">
      <c r="E66" s="8"/>
      <c r="F66" s="8"/>
    </row>
  </sheetData>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G79"/>
  <sheetViews>
    <sheetView workbookViewId="0" topLeftCell="A7">
      <selection activeCell="G70" sqref="G70"/>
    </sheetView>
  </sheetViews>
  <sheetFormatPr defaultColWidth="9.140625" defaultRowHeight="12.75"/>
  <cols>
    <col min="1" max="1" width="3.7109375" style="15" customWidth="1"/>
    <col min="2" max="2" width="21.421875" style="15" customWidth="1"/>
    <col min="3" max="5" width="12.8515625" style="15" customWidth="1"/>
    <col min="6" max="6" width="13.7109375" style="15" customWidth="1"/>
    <col min="7" max="7" width="12.8515625" style="15" customWidth="1"/>
    <col min="8" max="16384" width="9.140625" style="15" customWidth="1"/>
  </cols>
  <sheetData>
    <row r="1" ht="12.75">
      <c r="A1" s="12" t="str">
        <f>PL!A1</f>
        <v>OLYMPIA INDUSTIRES BERHAD</v>
      </c>
    </row>
    <row r="2" ht="12.75">
      <c r="A2" s="13" t="str">
        <f>PL!A2</f>
        <v>(Company no. 63026-U)</v>
      </c>
    </row>
    <row r="3" ht="12.75">
      <c r="A3" s="14"/>
    </row>
    <row r="4" ht="12.75">
      <c r="A4" s="89" t="s">
        <v>46</v>
      </c>
    </row>
    <row r="5" ht="12.75">
      <c r="A5" s="90" t="str">
        <f>Cashflow!A5</f>
        <v>For the period ended 31 March 2005</v>
      </c>
    </row>
    <row r="6" ht="12.75">
      <c r="A6" s="15" t="s">
        <v>3</v>
      </c>
    </row>
    <row r="8" ht="12.75">
      <c r="A8" s="14" t="s">
        <v>329</v>
      </c>
    </row>
    <row r="9" ht="12.75">
      <c r="A9" s="14"/>
    </row>
    <row r="10" spans="3:7" ht="12.75">
      <c r="C10" s="16" t="s">
        <v>47</v>
      </c>
      <c r="D10" s="16"/>
      <c r="E10" s="16" t="s">
        <v>48</v>
      </c>
      <c r="F10" s="16" t="s">
        <v>49</v>
      </c>
      <c r="G10" s="16"/>
    </row>
    <row r="11" spans="3:7" ht="12.75">
      <c r="C11" s="16" t="s">
        <v>50</v>
      </c>
      <c r="D11" s="16" t="s">
        <v>51</v>
      </c>
      <c r="E11" s="16" t="s">
        <v>52</v>
      </c>
      <c r="F11" s="16" t="s">
        <v>53</v>
      </c>
      <c r="G11" s="16" t="s">
        <v>54</v>
      </c>
    </row>
    <row r="12" spans="3:7" ht="12.75">
      <c r="C12" s="16" t="s">
        <v>10</v>
      </c>
      <c r="D12" s="16" t="s">
        <v>10</v>
      </c>
      <c r="E12" s="16" t="s">
        <v>10</v>
      </c>
      <c r="F12" s="16" t="s">
        <v>10</v>
      </c>
      <c r="G12" s="16" t="s">
        <v>10</v>
      </c>
    </row>
    <row r="13" ht="6" customHeight="1"/>
    <row r="14" spans="1:7" ht="12.75">
      <c r="A14" s="15" t="s">
        <v>287</v>
      </c>
      <c r="C14" s="17">
        <v>508381</v>
      </c>
      <c r="D14" s="17">
        <v>196025</v>
      </c>
      <c r="E14" s="17">
        <v>-233884</v>
      </c>
      <c r="F14" s="17">
        <v>-1211056</v>
      </c>
      <c r="G14" s="17">
        <v>-740534</v>
      </c>
    </row>
    <row r="15" spans="3:7" ht="6" customHeight="1">
      <c r="C15" s="17"/>
      <c r="D15" s="17"/>
      <c r="E15" s="17"/>
      <c r="F15" s="17"/>
      <c r="G15" s="17"/>
    </row>
    <row r="16" spans="1:7" ht="12.75">
      <c r="A16" s="15" t="s">
        <v>56</v>
      </c>
      <c r="C16" s="17"/>
      <c r="D16" s="17"/>
      <c r="E16" s="17"/>
      <c r="F16" s="17"/>
      <c r="G16" s="17"/>
    </row>
    <row r="17" spans="1:7" ht="12.75">
      <c r="A17" s="15" t="s">
        <v>57</v>
      </c>
      <c r="C17" s="17">
        <v>0</v>
      </c>
      <c r="D17" s="17">
        <v>51</v>
      </c>
      <c r="E17" s="17">
        <v>0</v>
      </c>
      <c r="F17" s="17">
        <f>PL!J40</f>
        <v>-78327</v>
      </c>
      <c r="G17" s="17">
        <f>SUM(C17:F17)</f>
        <v>-78276</v>
      </c>
    </row>
    <row r="18" spans="3:7" ht="6" customHeight="1">
      <c r="C18" s="17"/>
      <c r="D18" s="17"/>
      <c r="E18" s="17"/>
      <c r="F18" s="17"/>
      <c r="G18" s="17"/>
    </row>
    <row r="19" spans="1:7" ht="13.5" thickBot="1">
      <c r="A19" s="15" t="s">
        <v>330</v>
      </c>
      <c r="C19" s="18">
        <v>508381</v>
      </c>
      <c r="D19" s="18">
        <v>196076</v>
      </c>
      <c r="E19" s="18">
        <v>-233884</v>
      </c>
      <c r="F19" s="18">
        <f>SUM(F14:F17)</f>
        <v>-1289383</v>
      </c>
      <c r="G19" s="18">
        <f>SUM(G14:G17)</f>
        <v>-818810</v>
      </c>
    </row>
    <row r="20" spans="3:7" ht="12.75">
      <c r="C20" s="17"/>
      <c r="D20" s="17"/>
      <c r="E20" s="17"/>
      <c r="F20" s="17"/>
      <c r="G20" s="17"/>
    </row>
    <row r="21" spans="3:7" ht="5.25" customHeight="1">
      <c r="C21" s="17"/>
      <c r="D21" s="17"/>
      <c r="E21" s="17"/>
      <c r="F21" s="17"/>
      <c r="G21" s="17"/>
    </row>
    <row r="22" spans="1:7" ht="12.75">
      <c r="A22" s="14" t="s">
        <v>58</v>
      </c>
      <c r="C22" s="19" t="s">
        <v>288</v>
      </c>
      <c r="D22" s="16" t="s">
        <v>47</v>
      </c>
      <c r="E22" s="16" t="s">
        <v>59</v>
      </c>
      <c r="F22" s="16"/>
      <c r="G22" s="16"/>
    </row>
    <row r="23" spans="3:7" ht="12.75">
      <c r="C23" s="19" t="s">
        <v>289</v>
      </c>
      <c r="D23" s="16" t="s">
        <v>60</v>
      </c>
      <c r="E23" s="16" t="s">
        <v>61</v>
      </c>
      <c r="F23" s="16" t="s">
        <v>62</v>
      </c>
      <c r="G23" s="16" t="s">
        <v>54</v>
      </c>
    </row>
    <row r="24" spans="3:7" ht="12.75">
      <c r="C24" s="19" t="s">
        <v>10</v>
      </c>
      <c r="D24" s="16" t="s">
        <v>10</v>
      </c>
      <c r="E24" s="16" t="s">
        <v>10</v>
      </c>
      <c r="F24" s="16" t="s">
        <v>10</v>
      </c>
      <c r="G24" s="16" t="s">
        <v>10</v>
      </c>
    </row>
    <row r="25" ht="6" customHeight="1">
      <c r="C25" s="20"/>
    </row>
    <row r="26" spans="1:7" ht="12.75">
      <c r="A26" s="15" t="s">
        <v>287</v>
      </c>
      <c r="C26" s="21">
        <v>2160</v>
      </c>
      <c r="D26" s="17">
        <v>190535</v>
      </c>
      <c r="E26" s="17">
        <v>375</v>
      </c>
      <c r="F26" s="17">
        <v>2955</v>
      </c>
      <c r="G26" s="17">
        <v>196025</v>
      </c>
    </row>
    <row r="27" spans="3:7" ht="6" customHeight="1">
      <c r="C27" s="21"/>
      <c r="D27" s="17"/>
      <c r="E27" s="17"/>
      <c r="F27" s="17"/>
      <c r="G27" s="17"/>
    </row>
    <row r="28" spans="1:7" ht="12.75">
      <c r="A28" s="15" t="s">
        <v>56</v>
      </c>
      <c r="C28" s="21"/>
      <c r="D28" s="17"/>
      <c r="E28" s="17"/>
      <c r="F28" s="17"/>
      <c r="G28" s="17"/>
    </row>
    <row r="29" spans="1:7" ht="12.75">
      <c r="A29" s="15" t="s">
        <v>57</v>
      </c>
      <c r="C29" s="21">
        <v>0</v>
      </c>
      <c r="D29" s="17">
        <v>0</v>
      </c>
      <c r="E29" s="17">
        <v>51</v>
      </c>
      <c r="F29" s="17">
        <v>0</v>
      </c>
      <c r="G29" s="17">
        <v>51</v>
      </c>
    </row>
    <row r="30" spans="3:7" ht="6" customHeight="1">
      <c r="C30" s="21"/>
      <c r="D30" s="17"/>
      <c r="E30" s="17"/>
      <c r="F30" s="17"/>
      <c r="G30" s="17"/>
    </row>
    <row r="31" spans="1:7" ht="13.5" thickBot="1">
      <c r="A31" s="15" t="s">
        <v>330</v>
      </c>
      <c r="C31" s="18">
        <v>2160</v>
      </c>
      <c r="D31" s="18">
        <v>190535</v>
      </c>
      <c r="E31" s="18">
        <v>426</v>
      </c>
      <c r="F31" s="18">
        <v>2955</v>
      </c>
      <c r="G31" s="18">
        <v>196076</v>
      </c>
    </row>
    <row r="32" spans="3:7" ht="12.75">
      <c r="C32" s="17"/>
      <c r="D32" s="17"/>
      <c r="E32" s="17"/>
      <c r="F32" s="17"/>
      <c r="G32" s="17"/>
    </row>
    <row r="33" spans="3:7" ht="12.75">
      <c r="C33" s="17"/>
      <c r="D33" s="17"/>
      <c r="E33" s="17"/>
      <c r="F33" s="17"/>
      <c r="G33" s="17"/>
    </row>
    <row r="34" spans="3:7" ht="12.75">
      <c r="C34" s="17"/>
      <c r="D34" s="17"/>
      <c r="E34" s="17"/>
      <c r="F34" s="17"/>
      <c r="G34" s="17"/>
    </row>
    <row r="35" spans="3:7" ht="12.75">
      <c r="C35" s="17"/>
      <c r="D35" s="17"/>
      <c r="E35" s="17"/>
      <c r="F35" s="17"/>
      <c r="G35" s="17"/>
    </row>
    <row r="36" spans="1:7" ht="12.75">
      <c r="A36" s="14" t="s">
        <v>331</v>
      </c>
      <c r="C36" s="17"/>
      <c r="D36" s="17"/>
      <c r="E36" s="17"/>
      <c r="F36" s="17"/>
      <c r="G36" s="17"/>
    </row>
    <row r="37" spans="1:7" ht="12.75">
      <c r="A37" s="14"/>
      <c r="C37" s="17"/>
      <c r="D37" s="17"/>
      <c r="E37" s="17"/>
      <c r="F37" s="17"/>
      <c r="G37" s="17"/>
    </row>
    <row r="38" spans="3:7" ht="12.75">
      <c r="C38" s="16" t="s">
        <v>47</v>
      </c>
      <c r="D38" s="16"/>
      <c r="E38" s="16" t="s">
        <v>48</v>
      </c>
      <c r="F38" s="16" t="s">
        <v>49</v>
      </c>
      <c r="G38" s="16"/>
    </row>
    <row r="39" spans="3:7" ht="12.75">
      <c r="C39" s="16" t="s">
        <v>50</v>
      </c>
      <c r="D39" s="16" t="s">
        <v>51</v>
      </c>
      <c r="E39" s="16" t="s">
        <v>52</v>
      </c>
      <c r="F39" s="16" t="s">
        <v>53</v>
      </c>
      <c r="G39" s="16" t="s">
        <v>54</v>
      </c>
    </row>
    <row r="40" spans="3:7" ht="12.75">
      <c r="C40" s="16" t="s">
        <v>10</v>
      </c>
      <c r="D40" s="16" t="s">
        <v>10</v>
      </c>
      <c r="E40" s="16" t="s">
        <v>10</v>
      </c>
      <c r="F40" s="16" t="s">
        <v>10</v>
      </c>
      <c r="G40" s="16" t="s">
        <v>10</v>
      </c>
    </row>
    <row r="41" ht="6" customHeight="1"/>
    <row r="42" spans="1:7" ht="12.75">
      <c r="A42" s="15" t="s">
        <v>55</v>
      </c>
      <c r="C42" s="17">
        <v>508381</v>
      </c>
      <c r="D42" s="17">
        <v>200382</v>
      </c>
      <c r="E42" s="17">
        <v>-233884</v>
      </c>
      <c r="F42" s="17">
        <v>-1117769</v>
      </c>
      <c r="G42" s="17">
        <v>-642890</v>
      </c>
    </row>
    <row r="43" spans="3:7" ht="12.75">
      <c r="C43" s="17"/>
      <c r="D43" s="17"/>
      <c r="E43" s="17"/>
      <c r="F43" s="17"/>
      <c r="G43" s="17"/>
    </row>
    <row r="44" spans="1:7" ht="14.25" customHeight="1" hidden="1">
      <c r="A44" s="15" t="s">
        <v>290</v>
      </c>
      <c r="C44" s="17"/>
      <c r="D44" s="17"/>
      <c r="E44" s="17"/>
      <c r="F44" s="17"/>
      <c r="G44" s="17"/>
    </row>
    <row r="45" spans="1:7" ht="12.75">
      <c r="A45" s="15" t="s">
        <v>56</v>
      </c>
      <c r="C45" s="17"/>
      <c r="D45" s="17"/>
      <c r="E45" s="17"/>
      <c r="F45" s="17"/>
      <c r="G45" s="17"/>
    </row>
    <row r="46" spans="1:7" ht="12.75">
      <c r="A46" s="15" t="s">
        <v>57</v>
      </c>
      <c r="C46" s="17">
        <v>0</v>
      </c>
      <c r="D46" s="17">
        <v>-1460</v>
      </c>
      <c r="E46" s="17">
        <v>0</v>
      </c>
      <c r="F46" s="17">
        <v>-63770</v>
      </c>
      <c r="G46" s="17">
        <f>SUM(C46:F46)</f>
        <v>-65230</v>
      </c>
    </row>
    <row r="47" spans="3:7" ht="12.75" hidden="1">
      <c r="C47" s="17"/>
      <c r="D47" s="17"/>
      <c r="E47" s="17"/>
      <c r="F47" s="17"/>
      <c r="G47" s="17"/>
    </row>
    <row r="48" spans="1:7" ht="12.75" hidden="1">
      <c r="A48" s="15" t="s">
        <v>291</v>
      </c>
      <c r="C48" s="17"/>
      <c r="D48" s="17"/>
      <c r="E48" s="17"/>
      <c r="F48" s="17"/>
      <c r="G48" s="17"/>
    </row>
    <row r="49" spans="1:7" ht="12.75" hidden="1">
      <c r="A49" s="15" t="s">
        <v>292</v>
      </c>
      <c r="C49" s="17">
        <v>0</v>
      </c>
      <c r="D49" s="17">
        <v>0</v>
      </c>
      <c r="E49" s="17">
        <v>0</v>
      </c>
      <c r="F49" s="17">
        <v>0</v>
      </c>
      <c r="G49" s="17">
        <v>0</v>
      </c>
    </row>
    <row r="50" spans="1:7" ht="12.75" hidden="1">
      <c r="A50" s="15" t="s">
        <v>293</v>
      </c>
      <c r="C50" s="17"/>
      <c r="D50" s="17"/>
      <c r="E50" s="17"/>
      <c r="F50" s="17"/>
      <c r="G50" s="17"/>
    </row>
    <row r="51" spans="3:7" ht="6" customHeight="1">
      <c r="C51" s="17"/>
      <c r="D51" s="17"/>
      <c r="E51" s="17"/>
      <c r="F51" s="17"/>
      <c r="G51" s="17"/>
    </row>
    <row r="52" spans="1:7" ht="13.5" thickBot="1">
      <c r="A52" s="15" t="s">
        <v>332</v>
      </c>
      <c r="C52" s="18">
        <f>SUM(C42:C46)</f>
        <v>508381</v>
      </c>
      <c r="D52" s="18">
        <f>SUM(D42:D46)</f>
        <v>198922</v>
      </c>
      <c r="E52" s="18">
        <f>SUM(E42:E46)</f>
        <v>-233884</v>
      </c>
      <c r="F52" s="18">
        <f>SUM(F42:F46)</f>
        <v>-1181539</v>
      </c>
      <c r="G52" s="18">
        <f>SUM(G42:G46)</f>
        <v>-708120</v>
      </c>
    </row>
    <row r="53" spans="3:7" ht="12.75">
      <c r="C53" s="17"/>
      <c r="D53" s="17"/>
      <c r="E53" s="17"/>
      <c r="F53" s="17"/>
      <c r="G53" s="17"/>
    </row>
    <row r="54" spans="3:7" ht="6" customHeight="1">
      <c r="C54" s="17"/>
      <c r="D54" s="17"/>
      <c r="E54" s="17"/>
      <c r="F54" s="17"/>
      <c r="G54" s="17"/>
    </row>
    <row r="55" spans="1:7" ht="12.75">
      <c r="A55" s="14" t="s">
        <v>58</v>
      </c>
      <c r="C55" s="19"/>
      <c r="D55" s="16" t="s">
        <v>47</v>
      </c>
      <c r="E55" s="16" t="s">
        <v>59</v>
      </c>
      <c r="F55" s="16"/>
      <c r="G55" s="16"/>
    </row>
    <row r="56" spans="3:7" ht="12.75">
      <c r="C56" s="19"/>
      <c r="D56" s="16" t="s">
        <v>60</v>
      </c>
      <c r="E56" s="16" t="s">
        <v>61</v>
      </c>
      <c r="F56" s="16" t="s">
        <v>62</v>
      </c>
      <c r="G56" s="16" t="s">
        <v>54</v>
      </c>
    </row>
    <row r="57" spans="3:7" ht="12.75">
      <c r="C57" s="19"/>
      <c r="D57" s="16" t="s">
        <v>10</v>
      </c>
      <c r="E57" s="16" t="s">
        <v>10</v>
      </c>
      <c r="F57" s="16" t="s">
        <v>10</v>
      </c>
      <c r="G57" s="16" t="s">
        <v>10</v>
      </c>
    </row>
    <row r="58" ht="6" customHeight="1">
      <c r="C58" s="20"/>
    </row>
    <row r="59" spans="1:7" ht="12.75">
      <c r="A59" s="15" t="s">
        <v>55</v>
      </c>
      <c r="C59" s="21"/>
      <c r="D59" s="17">
        <v>190535</v>
      </c>
      <c r="E59" s="17">
        <v>6892</v>
      </c>
      <c r="F59" s="17">
        <v>2955</v>
      </c>
      <c r="G59" s="17">
        <f>SUM(D59:F59)</f>
        <v>200382</v>
      </c>
    </row>
    <row r="60" spans="3:7" ht="6" customHeight="1">
      <c r="C60" s="21"/>
      <c r="D60" s="17"/>
      <c r="E60" s="17"/>
      <c r="F60" s="17"/>
      <c r="G60" s="17"/>
    </row>
    <row r="61" spans="1:7" ht="12.75">
      <c r="A61" s="15" t="s">
        <v>56</v>
      </c>
      <c r="C61" s="21"/>
      <c r="D61" s="17"/>
      <c r="E61" s="17"/>
      <c r="F61" s="17"/>
      <c r="G61" s="17"/>
    </row>
    <row r="62" spans="1:7" ht="12.75">
      <c r="A62" s="15" t="s">
        <v>57</v>
      </c>
      <c r="C62" s="21"/>
      <c r="D62" s="17">
        <v>0</v>
      </c>
      <c r="E62" s="17">
        <v>-1460</v>
      </c>
      <c r="F62" s="17">
        <v>0</v>
      </c>
      <c r="G62" s="17">
        <f>SUM(D62:F62)</f>
        <v>-1460</v>
      </c>
    </row>
    <row r="63" spans="3:7" ht="6" customHeight="1" hidden="1">
      <c r="C63" s="21"/>
      <c r="D63" s="17"/>
      <c r="E63" s="17"/>
      <c r="F63" s="17"/>
      <c r="G63" s="17"/>
    </row>
    <row r="64" spans="1:7" ht="12" customHeight="1" hidden="1">
      <c r="A64" s="15" t="s">
        <v>291</v>
      </c>
      <c r="C64" s="21"/>
      <c r="D64" s="17"/>
      <c r="E64" s="17"/>
      <c r="F64" s="17"/>
      <c r="G64" s="17"/>
    </row>
    <row r="65" spans="1:7" ht="12" customHeight="1" hidden="1">
      <c r="A65" s="15" t="s">
        <v>292</v>
      </c>
      <c r="C65" s="21"/>
      <c r="D65" s="17"/>
      <c r="E65" s="17"/>
      <c r="F65" s="17"/>
      <c r="G65" s="17"/>
    </row>
    <row r="66" spans="1:7" ht="12" customHeight="1" hidden="1">
      <c r="A66" s="15" t="s">
        <v>293</v>
      </c>
      <c r="C66" s="21">
        <v>0</v>
      </c>
      <c r="D66" s="17">
        <v>0</v>
      </c>
      <c r="E66" s="17">
        <v>0</v>
      </c>
      <c r="F66" s="17">
        <v>0</v>
      </c>
      <c r="G66" s="17">
        <v>0</v>
      </c>
    </row>
    <row r="67" spans="3:7" ht="6" customHeight="1">
      <c r="C67" s="21"/>
      <c r="D67" s="17"/>
      <c r="E67" s="17"/>
      <c r="F67" s="17"/>
      <c r="G67" s="17"/>
    </row>
    <row r="68" spans="1:7" ht="13.5" thickBot="1">
      <c r="A68" s="15" t="s">
        <v>332</v>
      </c>
      <c r="C68" s="21"/>
      <c r="D68" s="18">
        <f>SUM(D59:D62)</f>
        <v>190535</v>
      </c>
      <c r="E68" s="18">
        <f>SUM(E59:E62)</f>
        <v>5432</v>
      </c>
      <c r="F68" s="18">
        <f>SUM(F59:F62)</f>
        <v>2955</v>
      </c>
      <c r="G68" s="18">
        <f>SUM(G59:G62)</f>
        <v>198922</v>
      </c>
    </row>
    <row r="69" spans="3:7" ht="12.75">
      <c r="C69" s="17"/>
      <c r="D69" s="17"/>
      <c r="E69" s="17"/>
      <c r="F69" s="17"/>
      <c r="G69" s="17"/>
    </row>
    <row r="70" spans="3:7" ht="12.75">
      <c r="C70" s="17"/>
      <c r="D70" s="17"/>
      <c r="E70" s="17"/>
      <c r="F70" s="17"/>
      <c r="G70" s="17"/>
    </row>
    <row r="72" spans="1:2" ht="12.75">
      <c r="A72" s="22" t="s">
        <v>0</v>
      </c>
      <c r="B72" s="22" t="s">
        <v>63</v>
      </c>
    </row>
    <row r="73" spans="1:2" ht="12.75">
      <c r="A73" s="22" t="s">
        <v>64</v>
      </c>
      <c r="B73" s="22" t="s">
        <v>65</v>
      </c>
    </row>
    <row r="78" ht="12.75">
      <c r="A78" s="14" t="s">
        <v>66</v>
      </c>
    </row>
    <row r="79" ht="12.75">
      <c r="A79" s="14" t="s">
        <v>294</v>
      </c>
    </row>
  </sheetData>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W260"/>
  <sheetViews>
    <sheetView tabSelected="1" workbookViewId="0" topLeftCell="A101">
      <selection activeCell="B124" sqref="B124"/>
    </sheetView>
  </sheetViews>
  <sheetFormatPr defaultColWidth="9.140625" defaultRowHeight="12.75"/>
  <cols>
    <col min="1" max="1" width="5.140625" style="46" customWidth="1"/>
    <col min="2" max="2" width="3.7109375" style="46" customWidth="1"/>
    <col min="3" max="3" width="1.1484375" style="46" customWidth="1"/>
    <col min="4" max="4" width="12.28125" style="46" customWidth="1"/>
    <col min="5" max="5" width="4.8515625" style="46" customWidth="1"/>
    <col min="6" max="6" width="2.8515625" style="46" customWidth="1"/>
    <col min="7" max="7" width="0.5625" style="46" customWidth="1"/>
    <col min="8" max="8" width="5.57421875" style="46" customWidth="1"/>
    <col min="9" max="9" width="0.5625" style="46" customWidth="1"/>
    <col min="10" max="10" width="16.140625" style="46" customWidth="1"/>
    <col min="11" max="11" width="0.71875" style="46" customWidth="1"/>
    <col min="12" max="12" width="11.57421875" style="46" customWidth="1"/>
    <col min="13" max="13" width="0.5625" style="46" customWidth="1"/>
    <col min="14" max="14" width="4.421875" style="46" customWidth="1"/>
    <col min="15" max="15" width="0.2890625" style="46" customWidth="1"/>
    <col min="16" max="16" width="12.421875" style="46" customWidth="1"/>
    <col min="17" max="17" width="0.5625" style="46" customWidth="1"/>
    <col min="18" max="18" width="4.28125" style="46" customWidth="1"/>
    <col min="19" max="19" width="0.5625" style="46" customWidth="1"/>
    <col min="20" max="20" width="1.7109375" style="46" customWidth="1"/>
    <col min="21" max="21" width="0.71875" style="46" customWidth="1"/>
    <col min="22" max="22" width="9.8515625" style="46" customWidth="1"/>
    <col min="23" max="16384" width="9.140625" style="46" customWidth="1"/>
  </cols>
  <sheetData>
    <row r="1" ht="12.75">
      <c r="B1" s="47" t="str">
        <f>+'[2]Equity'!B1</f>
        <v>OLYMPIA INDUSTRIES BERHAD</v>
      </c>
    </row>
    <row r="2" ht="12.75">
      <c r="B2" s="48" t="str">
        <f>+'[2]Equity'!B2</f>
        <v>(Company no. 63026-U)</v>
      </c>
    </row>
    <row r="3" ht="12.75">
      <c r="B3" s="49" t="s">
        <v>147</v>
      </c>
    </row>
    <row r="4" ht="12.75">
      <c r="B4" s="49"/>
    </row>
    <row r="5" ht="12.75">
      <c r="B5" s="49"/>
    </row>
    <row r="7" spans="1:2" ht="12.75">
      <c r="A7" s="50" t="s">
        <v>148</v>
      </c>
      <c r="B7" s="49" t="s">
        <v>149</v>
      </c>
    </row>
    <row r="8" spans="1:2" ht="12.75">
      <c r="A8" s="50"/>
      <c r="B8" s="49"/>
    </row>
    <row r="10" spans="1:2" ht="12.75">
      <c r="A10" s="51" t="s">
        <v>150</v>
      </c>
      <c r="B10" s="52" t="s">
        <v>151</v>
      </c>
    </row>
    <row r="11" spans="1:20" ht="12.75">
      <c r="A11" s="53"/>
      <c r="B11" s="54" t="s">
        <v>152</v>
      </c>
      <c r="C11" s="54"/>
      <c r="D11" s="54"/>
      <c r="E11" s="54"/>
      <c r="F11" s="54"/>
      <c r="G11" s="54"/>
      <c r="H11" s="54"/>
      <c r="I11" s="54"/>
      <c r="J11" s="54"/>
      <c r="K11" s="54"/>
      <c r="L11" s="54"/>
      <c r="M11" s="54"/>
      <c r="N11" s="54"/>
      <c r="O11" s="54"/>
      <c r="P11" s="54"/>
      <c r="Q11" s="54"/>
      <c r="R11" s="54"/>
      <c r="S11" s="54"/>
      <c r="T11" s="54"/>
    </row>
    <row r="12" spans="1:20" ht="12.75">
      <c r="A12" s="53"/>
      <c r="B12" s="54" t="s">
        <v>153</v>
      </c>
      <c r="C12" s="54"/>
      <c r="D12" s="54"/>
      <c r="E12" s="54"/>
      <c r="F12" s="54"/>
      <c r="G12" s="54"/>
      <c r="H12" s="54"/>
      <c r="I12" s="54"/>
      <c r="J12" s="54"/>
      <c r="K12" s="54"/>
      <c r="L12" s="54"/>
      <c r="M12" s="54"/>
      <c r="N12" s="54"/>
      <c r="O12" s="54"/>
      <c r="P12" s="54"/>
      <c r="Q12" s="54"/>
      <c r="R12" s="54"/>
      <c r="S12" s="54"/>
      <c r="T12" s="54"/>
    </row>
    <row r="13" spans="1:20" ht="12.75">
      <c r="A13" s="53"/>
      <c r="B13" s="54"/>
      <c r="C13" s="54"/>
      <c r="D13" s="54"/>
      <c r="E13" s="54"/>
      <c r="F13" s="54"/>
      <c r="G13" s="54"/>
      <c r="H13" s="54"/>
      <c r="I13" s="54"/>
      <c r="J13" s="54"/>
      <c r="K13" s="54"/>
      <c r="L13" s="54"/>
      <c r="M13" s="54"/>
      <c r="N13" s="54"/>
      <c r="O13" s="54"/>
      <c r="P13" s="54"/>
      <c r="Q13" s="54"/>
      <c r="R13" s="54"/>
      <c r="S13" s="54"/>
      <c r="T13" s="54"/>
    </row>
    <row r="14" spans="1:20" ht="12.75">
      <c r="A14" s="53"/>
      <c r="B14" s="54" t="s">
        <v>154</v>
      </c>
      <c r="C14" s="54"/>
      <c r="D14" s="54"/>
      <c r="E14" s="54"/>
      <c r="F14" s="54"/>
      <c r="G14" s="54"/>
      <c r="H14" s="54"/>
      <c r="I14" s="54"/>
      <c r="J14" s="54"/>
      <c r="K14" s="54"/>
      <c r="L14" s="54"/>
      <c r="M14" s="54"/>
      <c r="N14" s="54"/>
      <c r="O14" s="54"/>
      <c r="P14" s="54"/>
      <c r="Q14" s="54"/>
      <c r="R14" s="54"/>
      <c r="S14" s="54"/>
      <c r="T14" s="54"/>
    </row>
    <row r="15" spans="1:20" ht="12.75">
      <c r="A15" s="53"/>
      <c r="B15" s="54" t="s">
        <v>295</v>
      </c>
      <c r="C15" s="54"/>
      <c r="D15" s="54"/>
      <c r="E15" s="54"/>
      <c r="F15" s="54"/>
      <c r="G15" s="54"/>
      <c r="H15" s="54"/>
      <c r="I15" s="54"/>
      <c r="J15" s="54"/>
      <c r="K15" s="54"/>
      <c r="L15" s="54"/>
      <c r="M15" s="54"/>
      <c r="N15" s="54"/>
      <c r="O15" s="54"/>
      <c r="P15" s="54"/>
      <c r="Q15" s="54"/>
      <c r="R15" s="54"/>
      <c r="S15" s="54"/>
      <c r="T15" s="54"/>
    </row>
    <row r="16" spans="1:20" ht="12.75">
      <c r="A16" s="53"/>
      <c r="B16" s="54" t="s">
        <v>155</v>
      </c>
      <c r="C16" s="54"/>
      <c r="D16" s="54"/>
      <c r="E16" s="54"/>
      <c r="F16" s="54"/>
      <c r="G16" s="54"/>
      <c r="H16" s="54"/>
      <c r="I16" s="54"/>
      <c r="J16" s="54"/>
      <c r="K16" s="54"/>
      <c r="L16" s="54"/>
      <c r="M16" s="54"/>
      <c r="N16" s="54"/>
      <c r="O16" s="54"/>
      <c r="P16" s="54"/>
      <c r="Q16" s="54"/>
      <c r="R16" s="54"/>
      <c r="S16" s="54"/>
      <c r="T16" s="54"/>
    </row>
    <row r="17" spans="1:20" ht="12.75">
      <c r="A17" s="53"/>
      <c r="B17" s="54" t="s">
        <v>296</v>
      </c>
      <c r="C17" s="54"/>
      <c r="D17" s="54"/>
      <c r="E17" s="54"/>
      <c r="F17" s="54"/>
      <c r="G17" s="54"/>
      <c r="H17" s="54"/>
      <c r="I17" s="54"/>
      <c r="J17" s="54"/>
      <c r="K17" s="54"/>
      <c r="L17" s="54"/>
      <c r="M17" s="54"/>
      <c r="N17" s="54"/>
      <c r="O17" s="54"/>
      <c r="P17" s="54"/>
      <c r="Q17" s="54"/>
      <c r="R17" s="54"/>
      <c r="S17" s="54"/>
      <c r="T17" s="54"/>
    </row>
    <row r="18" spans="1:20" ht="12.75">
      <c r="A18" s="53"/>
      <c r="B18" s="54"/>
      <c r="C18" s="54"/>
      <c r="D18" s="54"/>
      <c r="E18" s="54"/>
      <c r="F18" s="54"/>
      <c r="G18" s="54"/>
      <c r="H18" s="54"/>
      <c r="I18" s="54"/>
      <c r="J18" s="54"/>
      <c r="K18" s="54"/>
      <c r="L18" s="54"/>
      <c r="M18" s="54"/>
      <c r="N18" s="54"/>
      <c r="O18" s="54"/>
      <c r="P18" s="54"/>
      <c r="Q18" s="54"/>
      <c r="R18" s="54"/>
      <c r="S18" s="54"/>
      <c r="T18" s="54"/>
    </row>
    <row r="19" spans="1:20" ht="12.75">
      <c r="A19" s="53"/>
      <c r="B19" s="54" t="s">
        <v>156</v>
      </c>
      <c r="C19" s="54"/>
      <c r="D19" s="54"/>
      <c r="E19" s="54"/>
      <c r="F19" s="54"/>
      <c r="G19" s="54"/>
      <c r="H19" s="54"/>
      <c r="I19" s="54"/>
      <c r="J19" s="54"/>
      <c r="K19" s="54"/>
      <c r="L19" s="54"/>
      <c r="M19" s="54"/>
      <c r="N19" s="54"/>
      <c r="O19" s="54"/>
      <c r="P19" s="54"/>
      <c r="Q19" s="54"/>
      <c r="R19" s="54"/>
      <c r="S19" s="54"/>
      <c r="T19" s="54"/>
    </row>
    <row r="20" spans="1:20" ht="12.75">
      <c r="A20" s="53"/>
      <c r="B20" s="54" t="s">
        <v>297</v>
      </c>
      <c r="C20" s="54"/>
      <c r="D20" s="54"/>
      <c r="E20" s="54"/>
      <c r="F20" s="54"/>
      <c r="G20" s="54"/>
      <c r="H20" s="54"/>
      <c r="I20" s="54"/>
      <c r="J20" s="54"/>
      <c r="K20" s="54"/>
      <c r="L20" s="54"/>
      <c r="M20" s="54"/>
      <c r="N20" s="54"/>
      <c r="O20" s="54"/>
      <c r="P20" s="54"/>
      <c r="Q20" s="54"/>
      <c r="R20" s="54"/>
      <c r="S20" s="54"/>
      <c r="T20" s="54"/>
    </row>
    <row r="21" spans="1:20" ht="12.75">
      <c r="A21" s="53"/>
      <c r="B21" s="54" t="s">
        <v>298</v>
      </c>
      <c r="C21" s="54"/>
      <c r="D21" s="54"/>
      <c r="E21" s="54"/>
      <c r="F21" s="54"/>
      <c r="G21" s="54"/>
      <c r="H21" s="54"/>
      <c r="I21" s="54"/>
      <c r="J21" s="54"/>
      <c r="K21" s="54"/>
      <c r="L21" s="54"/>
      <c r="M21" s="54"/>
      <c r="N21" s="54"/>
      <c r="O21" s="54"/>
      <c r="P21" s="54"/>
      <c r="Q21" s="54"/>
      <c r="R21" s="54"/>
      <c r="S21" s="54"/>
      <c r="T21" s="54"/>
    </row>
    <row r="22" spans="1:20" ht="12.75">
      <c r="A22" s="53"/>
      <c r="B22" s="54"/>
      <c r="C22" s="54"/>
      <c r="D22" s="54"/>
      <c r="E22" s="54"/>
      <c r="F22" s="54"/>
      <c r="G22" s="54"/>
      <c r="H22" s="54"/>
      <c r="I22" s="54"/>
      <c r="J22" s="54"/>
      <c r="K22" s="54"/>
      <c r="L22" s="54"/>
      <c r="M22" s="54"/>
      <c r="N22" s="54"/>
      <c r="O22" s="54"/>
      <c r="P22" s="54"/>
      <c r="Q22" s="54"/>
      <c r="R22" s="54"/>
      <c r="S22" s="54"/>
      <c r="T22" s="54"/>
    </row>
    <row r="23" spans="1:20" ht="12.75">
      <c r="A23" s="53"/>
      <c r="B23" s="54" t="s">
        <v>157</v>
      </c>
      <c r="C23" s="54"/>
      <c r="D23" s="54"/>
      <c r="E23" s="54"/>
      <c r="F23" s="54"/>
      <c r="G23" s="54"/>
      <c r="H23" s="54"/>
      <c r="I23" s="54"/>
      <c r="J23" s="54"/>
      <c r="K23" s="54"/>
      <c r="L23" s="54"/>
      <c r="M23" s="54"/>
      <c r="N23" s="54"/>
      <c r="O23" s="54"/>
      <c r="P23" s="54"/>
      <c r="Q23" s="54"/>
      <c r="R23" s="54"/>
      <c r="S23" s="54"/>
      <c r="T23" s="54"/>
    </row>
    <row r="24" spans="1:20" ht="12.75">
      <c r="A24" s="53"/>
      <c r="B24" s="54" t="s">
        <v>158</v>
      </c>
      <c r="C24" s="54"/>
      <c r="D24" s="54"/>
      <c r="E24" s="54"/>
      <c r="F24" s="54"/>
      <c r="G24" s="54"/>
      <c r="H24" s="54"/>
      <c r="I24" s="54"/>
      <c r="J24" s="54"/>
      <c r="K24" s="54"/>
      <c r="L24" s="54"/>
      <c r="M24" s="54"/>
      <c r="N24" s="54"/>
      <c r="O24" s="54"/>
      <c r="P24" s="54"/>
      <c r="Q24" s="54"/>
      <c r="R24" s="54"/>
      <c r="S24" s="54"/>
      <c r="T24" s="54"/>
    </row>
    <row r="25" spans="1:20" ht="12.75">
      <c r="A25" s="53"/>
      <c r="B25" s="54"/>
      <c r="C25" s="54"/>
      <c r="D25" s="54"/>
      <c r="E25" s="54"/>
      <c r="F25" s="54"/>
      <c r="G25" s="54"/>
      <c r="H25" s="54"/>
      <c r="I25" s="54"/>
      <c r="J25" s="54"/>
      <c r="K25" s="54"/>
      <c r="L25" s="54"/>
      <c r="M25" s="54"/>
      <c r="N25" s="54"/>
      <c r="O25" s="54"/>
      <c r="P25" s="54"/>
      <c r="Q25" s="54"/>
      <c r="R25" s="54"/>
      <c r="S25" s="54"/>
      <c r="T25" s="54"/>
    </row>
    <row r="26" spans="1:20" ht="12.75">
      <c r="A26" s="53"/>
      <c r="B26" s="54"/>
      <c r="C26" s="54"/>
      <c r="D26" s="54"/>
      <c r="E26" s="54"/>
      <c r="F26" s="54"/>
      <c r="G26" s="54"/>
      <c r="H26" s="54"/>
      <c r="I26" s="54"/>
      <c r="J26" s="54"/>
      <c r="K26" s="54"/>
      <c r="L26" s="54"/>
      <c r="M26" s="54"/>
      <c r="N26" s="54"/>
      <c r="O26" s="54"/>
      <c r="P26" s="54"/>
      <c r="Q26" s="54"/>
      <c r="R26" s="54"/>
      <c r="S26" s="54"/>
      <c r="T26" s="54"/>
    </row>
    <row r="27" spans="1:2" ht="12.75">
      <c r="A27" s="51" t="s">
        <v>159</v>
      </c>
      <c r="B27" s="52" t="s">
        <v>160</v>
      </c>
    </row>
    <row r="28" spans="1:2" ht="12.75">
      <c r="A28" s="55"/>
      <c r="B28" s="56" t="s">
        <v>299</v>
      </c>
    </row>
    <row r="29" spans="1:2" ht="12.75">
      <c r="A29" s="55"/>
      <c r="B29" s="56"/>
    </row>
    <row r="30" ht="12.75">
      <c r="A30" s="53"/>
    </row>
    <row r="31" spans="1:2" ht="12.75">
      <c r="A31" s="51" t="s">
        <v>161</v>
      </c>
      <c r="B31" s="57" t="s">
        <v>162</v>
      </c>
    </row>
    <row r="32" spans="1:2" ht="12.75">
      <c r="A32" s="55"/>
      <c r="B32" s="56" t="s">
        <v>163</v>
      </c>
    </row>
    <row r="33" spans="1:2" ht="12.75">
      <c r="A33" s="55"/>
      <c r="B33" s="56"/>
    </row>
    <row r="34" ht="12.75">
      <c r="A34" s="53"/>
    </row>
    <row r="35" spans="1:2" ht="12.75">
      <c r="A35" s="51" t="s">
        <v>164</v>
      </c>
      <c r="B35" s="52" t="s">
        <v>165</v>
      </c>
    </row>
    <row r="36" spans="1:2" ht="12.75">
      <c r="A36" s="53"/>
      <c r="B36" s="56" t="s">
        <v>166</v>
      </c>
    </row>
    <row r="37" spans="1:2" ht="12.75">
      <c r="A37" s="53"/>
      <c r="B37" s="56" t="s">
        <v>167</v>
      </c>
    </row>
    <row r="38" spans="1:2" ht="12.75">
      <c r="A38" s="53"/>
      <c r="B38" s="56"/>
    </row>
    <row r="39" spans="1:10" ht="12.75">
      <c r="A39" s="53"/>
      <c r="B39" s="56"/>
      <c r="I39" s="58"/>
      <c r="J39" s="58"/>
    </row>
    <row r="40" spans="1:2" ht="12.75">
      <c r="A40" s="51" t="s">
        <v>168</v>
      </c>
      <c r="B40" s="52" t="s">
        <v>169</v>
      </c>
    </row>
    <row r="41" spans="1:2" ht="12.75">
      <c r="A41" s="55"/>
      <c r="B41" s="56" t="s">
        <v>170</v>
      </c>
    </row>
    <row r="42" spans="1:2" ht="12.75">
      <c r="A42" s="55"/>
      <c r="B42" s="56" t="s">
        <v>171</v>
      </c>
    </row>
    <row r="43" spans="1:2" ht="12.75">
      <c r="A43" s="55"/>
      <c r="B43" s="56" t="s">
        <v>172</v>
      </c>
    </row>
    <row r="44" spans="1:2" ht="12.75">
      <c r="A44" s="55"/>
      <c r="B44" s="56"/>
    </row>
    <row r="45" ht="12.75">
      <c r="A45" s="53"/>
    </row>
    <row r="46" spans="1:2" ht="12.75">
      <c r="A46" s="51" t="s">
        <v>173</v>
      </c>
      <c r="B46" s="52" t="s">
        <v>174</v>
      </c>
    </row>
    <row r="47" spans="1:2" ht="12.75">
      <c r="A47" s="55"/>
      <c r="B47" s="59" t="s">
        <v>175</v>
      </c>
    </row>
    <row r="48" spans="1:2" ht="12.75">
      <c r="A48" s="55"/>
      <c r="B48" s="59" t="s">
        <v>176</v>
      </c>
    </row>
    <row r="49" spans="1:2" ht="12.75">
      <c r="A49" s="55"/>
      <c r="B49" s="59" t="s">
        <v>177</v>
      </c>
    </row>
    <row r="50" spans="1:2" ht="12.75">
      <c r="A50" s="55"/>
      <c r="B50" s="59"/>
    </row>
    <row r="51" ht="12.75">
      <c r="A51" s="53"/>
    </row>
    <row r="52" spans="1:2" ht="12.75">
      <c r="A52" s="51" t="s">
        <v>178</v>
      </c>
      <c r="B52" s="52" t="s">
        <v>179</v>
      </c>
    </row>
    <row r="53" spans="1:2" ht="12.75">
      <c r="A53" s="55"/>
      <c r="B53" s="59" t="s">
        <v>180</v>
      </c>
    </row>
    <row r="54" ht="12.75">
      <c r="A54" s="53"/>
    </row>
    <row r="55" spans="1:2" ht="12.75">
      <c r="A55" s="60" t="s">
        <v>181</v>
      </c>
      <c r="B55" s="47" t="s">
        <v>182</v>
      </c>
    </row>
    <row r="56" spans="1:17" ht="12.75">
      <c r="A56" s="60"/>
      <c r="B56" s="47"/>
      <c r="L56" s="61" t="s">
        <v>183</v>
      </c>
      <c r="P56" s="73" t="s">
        <v>184</v>
      </c>
      <c r="Q56" s="5"/>
    </row>
    <row r="57" spans="1:17" ht="12.75">
      <c r="A57" s="60"/>
      <c r="B57" s="47"/>
      <c r="L57" s="61" t="s">
        <v>9</v>
      </c>
      <c r="P57" s="73" t="s">
        <v>9</v>
      </c>
      <c r="Q57" s="5"/>
    </row>
    <row r="58" spans="9:17" ht="15">
      <c r="I58" s="62"/>
      <c r="J58" s="62"/>
      <c r="K58" s="63"/>
      <c r="L58" s="92" t="s">
        <v>311</v>
      </c>
      <c r="M58" s="62"/>
      <c r="P58" s="93" t="s">
        <v>312</v>
      </c>
      <c r="Q58" s="5"/>
    </row>
    <row r="59" spans="2:17" ht="12.75">
      <c r="B59" s="52" t="s">
        <v>185</v>
      </c>
      <c r="I59" s="62"/>
      <c r="J59" s="62"/>
      <c r="K59" s="63"/>
      <c r="L59" s="61" t="s">
        <v>10</v>
      </c>
      <c r="M59" s="62"/>
      <c r="P59" s="75" t="s">
        <v>10</v>
      </c>
      <c r="Q59" s="5"/>
    </row>
    <row r="60" spans="3:17" ht="12.75">
      <c r="C60" s="46" t="s">
        <v>186</v>
      </c>
      <c r="I60" s="62"/>
      <c r="J60" s="62"/>
      <c r="K60" s="63"/>
      <c r="L60" s="74">
        <v>4769</v>
      </c>
      <c r="M60" s="73"/>
      <c r="N60" s="5"/>
      <c r="O60" s="5"/>
      <c r="P60" s="23">
        <v>12190</v>
      </c>
      <c r="Q60" s="5"/>
    </row>
    <row r="61" spans="3:17" ht="12.75">
      <c r="C61" s="46" t="s">
        <v>187</v>
      </c>
      <c r="I61" s="62"/>
      <c r="J61" s="62"/>
      <c r="K61" s="63"/>
      <c r="L61" s="74">
        <v>7959</v>
      </c>
      <c r="M61" s="73"/>
      <c r="N61" s="5"/>
      <c r="O61" s="5"/>
      <c r="P61" s="23">
        <v>5621</v>
      </c>
      <c r="Q61" s="5"/>
    </row>
    <row r="62" spans="3:17" ht="12.75">
      <c r="C62" s="46" t="s">
        <v>188</v>
      </c>
      <c r="I62" s="62"/>
      <c r="J62" s="62"/>
      <c r="K62" s="63"/>
      <c r="L62" s="74">
        <v>3095</v>
      </c>
      <c r="M62" s="73"/>
      <c r="N62" s="5"/>
      <c r="O62" s="5"/>
      <c r="P62" s="23">
        <v>19093</v>
      </c>
      <c r="Q62" s="5"/>
    </row>
    <row r="63" spans="3:17" ht="12.75">
      <c r="C63" s="46" t="s">
        <v>189</v>
      </c>
      <c r="I63" s="62"/>
      <c r="J63" s="62"/>
      <c r="K63" s="63"/>
      <c r="L63" s="74">
        <v>80364</v>
      </c>
      <c r="M63" s="73"/>
      <c r="N63" s="5"/>
      <c r="O63" s="5"/>
      <c r="P63" s="23">
        <v>66427</v>
      </c>
      <c r="Q63" s="5"/>
    </row>
    <row r="64" spans="3:17" ht="12.75">
      <c r="C64" s="46" t="s">
        <v>190</v>
      </c>
      <c r="I64" s="62"/>
      <c r="J64" s="62"/>
      <c r="K64" s="63"/>
      <c r="L64" s="105">
        <v>63146</v>
      </c>
      <c r="M64" s="73"/>
      <c r="N64" s="5"/>
      <c r="O64" s="5"/>
      <c r="P64" s="78">
        <v>60541</v>
      </c>
      <c r="Q64" s="5"/>
    </row>
    <row r="65" spans="9:17" ht="12.75">
      <c r="I65" s="62"/>
      <c r="J65" s="62"/>
      <c r="K65" s="63"/>
      <c r="L65" s="116">
        <f>SUM(L60:L64)</f>
        <v>159333</v>
      </c>
      <c r="M65" s="73"/>
      <c r="N65" s="5"/>
      <c r="O65" s="5"/>
      <c r="P65" s="23">
        <f>SUM(P60:P64)</f>
        <v>163872</v>
      </c>
      <c r="Q65" s="5"/>
    </row>
    <row r="66" spans="3:17" ht="12.75">
      <c r="C66" s="46" t="s">
        <v>191</v>
      </c>
      <c r="I66" s="62"/>
      <c r="J66" s="62"/>
      <c r="K66" s="63"/>
      <c r="L66" s="116">
        <v>-8967</v>
      </c>
      <c r="M66" s="73"/>
      <c r="N66" s="5"/>
      <c r="O66" s="5"/>
      <c r="P66" s="23">
        <v>-6490</v>
      </c>
      <c r="Q66" s="5"/>
    </row>
    <row r="67" spans="9:17" ht="13.5" thickBot="1">
      <c r="I67" s="62"/>
      <c r="J67" s="62"/>
      <c r="K67" s="63"/>
      <c r="L67" s="117">
        <f>SUM(L65:L66)</f>
        <v>150366</v>
      </c>
      <c r="M67" s="73"/>
      <c r="N67" s="5"/>
      <c r="O67" s="5"/>
      <c r="P67" s="79">
        <f>SUM(P65:P66)</f>
        <v>157382</v>
      </c>
      <c r="Q67" s="5"/>
    </row>
    <row r="68" spans="9:17" ht="13.5" thickTop="1">
      <c r="I68" s="62"/>
      <c r="J68" s="62"/>
      <c r="K68" s="63"/>
      <c r="L68" s="23"/>
      <c r="M68" s="73"/>
      <c r="N68" s="5"/>
      <c r="O68" s="5"/>
      <c r="P68" s="23"/>
      <c r="Q68" s="5"/>
    </row>
    <row r="69" spans="2:23" ht="12.75">
      <c r="B69" s="52" t="s">
        <v>192</v>
      </c>
      <c r="I69" s="62"/>
      <c r="J69" s="62"/>
      <c r="K69" s="63"/>
      <c r="L69" s="5"/>
      <c r="M69" s="73"/>
      <c r="N69" s="5"/>
      <c r="O69" s="5"/>
      <c r="P69" s="23"/>
      <c r="Q69" s="5"/>
      <c r="V69" s="65"/>
      <c r="W69" s="65"/>
    </row>
    <row r="70" spans="3:23" ht="12.75">
      <c r="C70" s="46" t="s">
        <v>186</v>
      </c>
      <c r="I70" s="62"/>
      <c r="J70" s="62"/>
      <c r="K70" s="63"/>
      <c r="L70" s="28">
        <v>-6602</v>
      </c>
      <c r="M70" s="73"/>
      <c r="N70" s="5"/>
      <c r="O70" s="5"/>
      <c r="P70" s="23">
        <v>-7675</v>
      </c>
      <c r="Q70" s="5"/>
      <c r="V70" s="66"/>
      <c r="W70" s="66"/>
    </row>
    <row r="71" spans="3:23" ht="12.75">
      <c r="C71" s="46" t="s">
        <v>187</v>
      </c>
      <c r="I71" s="62"/>
      <c r="J71" s="62"/>
      <c r="K71" s="63"/>
      <c r="L71" s="28">
        <v>-4821</v>
      </c>
      <c r="M71" s="73"/>
      <c r="N71" s="5"/>
      <c r="O71" s="5"/>
      <c r="P71" s="23">
        <v>-769</v>
      </c>
      <c r="Q71" s="5"/>
      <c r="V71" s="66"/>
      <c r="W71" s="66"/>
    </row>
    <row r="72" spans="3:23" ht="12.75">
      <c r="C72" s="46" t="s">
        <v>188</v>
      </c>
      <c r="I72" s="62"/>
      <c r="J72" s="62"/>
      <c r="K72" s="63"/>
      <c r="L72" s="28">
        <v>-1391</v>
      </c>
      <c r="M72" s="73"/>
      <c r="N72" s="5"/>
      <c r="O72" s="5"/>
      <c r="P72" s="23">
        <v>-815</v>
      </c>
      <c r="Q72" s="5"/>
      <c r="V72" s="66"/>
      <c r="W72" s="66"/>
    </row>
    <row r="73" spans="3:23" ht="12.75">
      <c r="C73" s="46" t="s">
        <v>189</v>
      </c>
      <c r="I73" s="62"/>
      <c r="J73" s="62"/>
      <c r="K73" s="63"/>
      <c r="L73" s="28">
        <v>3571</v>
      </c>
      <c r="M73" s="73"/>
      <c r="N73" s="5"/>
      <c r="O73" s="5"/>
      <c r="P73" s="23">
        <v>2292</v>
      </c>
      <c r="Q73" s="5"/>
      <c r="V73" s="66"/>
      <c r="W73" s="66"/>
    </row>
    <row r="74" spans="3:23" ht="12.75">
      <c r="C74" s="46" t="s">
        <v>190</v>
      </c>
      <c r="I74" s="62"/>
      <c r="J74" s="62"/>
      <c r="K74" s="63"/>
      <c r="L74" s="43">
        <v>-3997</v>
      </c>
      <c r="M74" s="73"/>
      <c r="N74" s="5"/>
      <c r="O74" s="5"/>
      <c r="P74" s="78">
        <v>8585</v>
      </c>
      <c r="Q74" s="5"/>
      <c r="V74" s="66"/>
      <c r="W74" s="66"/>
    </row>
    <row r="75" spans="9:23" ht="12.75">
      <c r="I75" s="62"/>
      <c r="J75" s="62"/>
      <c r="K75" s="63"/>
      <c r="L75" s="23">
        <f>SUM(L70:L74)</f>
        <v>-13240</v>
      </c>
      <c r="M75" s="73"/>
      <c r="N75" s="5"/>
      <c r="O75" s="5"/>
      <c r="P75" s="23">
        <f>SUM(P70:P74)</f>
        <v>1618</v>
      </c>
      <c r="Q75" s="5"/>
      <c r="V75" s="66"/>
      <c r="W75" s="94"/>
    </row>
    <row r="76" spans="3:23" ht="12.75">
      <c r="C76" s="56" t="s">
        <v>193</v>
      </c>
      <c r="I76" s="62"/>
      <c r="J76" s="62"/>
      <c r="K76" s="63"/>
      <c r="L76" s="23">
        <v>-67251</v>
      </c>
      <c r="M76" s="73"/>
      <c r="N76" s="5"/>
      <c r="O76" s="5"/>
      <c r="P76" s="23">
        <v>-68615</v>
      </c>
      <c r="Q76" s="5"/>
      <c r="V76" s="65"/>
      <c r="W76" s="65"/>
    </row>
    <row r="77" spans="3:23" ht="12.75">
      <c r="C77" s="46" t="s">
        <v>123</v>
      </c>
      <c r="I77" s="62"/>
      <c r="J77" s="62"/>
      <c r="K77" s="63"/>
      <c r="L77" s="77">
        <v>328</v>
      </c>
      <c r="M77" s="80"/>
      <c r="N77" s="42"/>
      <c r="O77" s="42"/>
      <c r="P77" s="77">
        <v>889</v>
      </c>
      <c r="Q77" s="5"/>
      <c r="V77" s="65"/>
      <c r="W77" s="65"/>
    </row>
    <row r="78" spans="3:23" ht="12.75">
      <c r="C78" s="46" t="s">
        <v>300</v>
      </c>
      <c r="I78" s="62"/>
      <c r="J78" s="62"/>
      <c r="K78" s="63"/>
      <c r="L78" s="78">
        <v>0</v>
      </c>
      <c r="M78" s="73"/>
      <c r="N78" s="5"/>
      <c r="O78" s="5"/>
      <c r="P78" s="78">
        <v>0</v>
      </c>
      <c r="Q78" s="5"/>
      <c r="V78" s="65"/>
      <c r="W78" s="65"/>
    </row>
    <row r="79" spans="3:17" ht="12.75">
      <c r="C79" s="46" t="s">
        <v>194</v>
      </c>
      <c r="I79" s="62"/>
      <c r="J79" s="62"/>
      <c r="K79" s="63"/>
      <c r="L79" s="23">
        <f>SUM(L75:L78)</f>
        <v>-80163</v>
      </c>
      <c r="M79" s="73"/>
      <c r="N79" s="5"/>
      <c r="O79" s="5"/>
      <c r="P79" s="23">
        <f>SUM(P75:P78)</f>
        <v>-66108</v>
      </c>
      <c r="Q79" s="5"/>
    </row>
    <row r="80" spans="3:17" ht="12.75">
      <c r="C80" s="46" t="s">
        <v>195</v>
      </c>
      <c r="I80" s="62"/>
      <c r="J80" s="62"/>
      <c r="K80" s="63"/>
      <c r="L80" s="23">
        <v>7</v>
      </c>
      <c r="M80" s="73"/>
      <c r="N80" s="5"/>
      <c r="O80" s="5"/>
      <c r="P80" s="23">
        <f>+'[2]pl'!P36</f>
        <v>-249</v>
      </c>
      <c r="Q80" s="5"/>
    </row>
    <row r="81" spans="3:17" ht="13.5" thickBot="1">
      <c r="C81" s="46" t="s">
        <v>196</v>
      </c>
      <c r="I81" s="62"/>
      <c r="J81" s="62"/>
      <c r="K81" s="63"/>
      <c r="L81" s="79">
        <f>SUM(L79:L80)</f>
        <v>-80156</v>
      </c>
      <c r="M81" s="73"/>
      <c r="N81" s="5"/>
      <c r="O81" s="5"/>
      <c r="P81" s="79">
        <f>SUM(P79:P80)</f>
        <v>-66357</v>
      </c>
      <c r="Q81" s="5"/>
    </row>
    <row r="82" spans="9:17" ht="13.5" thickTop="1">
      <c r="I82" s="62"/>
      <c r="J82" s="62"/>
      <c r="K82" s="63"/>
      <c r="L82" s="64"/>
      <c r="M82" s="62"/>
      <c r="P82" s="23"/>
      <c r="Q82" s="5"/>
    </row>
    <row r="83" spans="12:17" ht="15" customHeight="1">
      <c r="L83" s="64"/>
      <c r="P83" s="5"/>
      <c r="Q83" s="5"/>
    </row>
    <row r="84" spans="1:17" ht="12.75">
      <c r="A84" s="60" t="s">
        <v>197</v>
      </c>
      <c r="B84" s="57" t="s">
        <v>198</v>
      </c>
      <c r="P84" s="5"/>
      <c r="Q84" s="5"/>
    </row>
    <row r="85" spans="1:2" ht="12.75">
      <c r="A85" s="51"/>
      <c r="B85" s="56" t="s">
        <v>199</v>
      </c>
    </row>
    <row r="86" spans="1:2" ht="12.75">
      <c r="A86" s="51"/>
      <c r="B86" s="46" t="s">
        <v>301</v>
      </c>
    </row>
    <row r="87" ht="12.75">
      <c r="A87" s="51"/>
    </row>
    <row r="88" ht="12.75">
      <c r="A88" s="51"/>
    </row>
    <row r="89" spans="1:2" ht="12.75">
      <c r="A89" s="51" t="s">
        <v>200</v>
      </c>
      <c r="B89" s="57" t="s">
        <v>201</v>
      </c>
    </row>
    <row r="90" spans="1:2" ht="12.75">
      <c r="A90" s="67"/>
      <c r="B90" s="56" t="s">
        <v>313</v>
      </c>
    </row>
    <row r="91" spans="1:2" ht="12.75">
      <c r="A91" s="67"/>
      <c r="B91" s="56"/>
    </row>
    <row r="92" ht="12.75">
      <c r="A92" s="51"/>
    </row>
    <row r="93" spans="1:2" ht="12.75">
      <c r="A93" s="51" t="s">
        <v>202</v>
      </c>
      <c r="B93" s="57" t="s">
        <v>203</v>
      </c>
    </row>
    <row r="94" spans="1:2" ht="12.75">
      <c r="A94" s="51"/>
      <c r="B94" s="46" t="s">
        <v>302</v>
      </c>
    </row>
    <row r="95" ht="12.75">
      <c r="A95" s="51"/>
    </row>
    <row r="96" ht="12.75">
      <c r="A96" s="51"/>
    </row>
    <row r="97" spans="1:2" ht="12.75">
      <c r="A97" s="51" t="s">
        <v>204</v>
      </c>
      <c r="B97" s="52" t="s">
        <v>205</v>
      </c>
    </row>
    <row r="98" spans="1:2" ht="15" customHeight="1">
      <c r="A98" s="47"/>
      <c r="B98" s="56" t="s">
        <v>206</v>
      </c>
    </row>
    <row r="99" spans="1:2" ht="15" customHeight="1">
      <c r="A99" s="47"/>
      <c r="B99" s="56"/>
    </row>
    <row r="100" spans="1:2" ht="12.75">
      <c r="A100" s="47"/>
      <c r="B100" s="59"/>
    </row>
    <row r="101" spans="1:2" ht="12.75">
      <c r="A101" s="51" t="s">
        <v>207</v>
      </c>
      <c r="B101" s="52" t="s">
        <v>208</v>
      </c>
    </row>
    <row r="102" spans="1:2" ht="12.75">
      <c r="A102" s="47"/>
      <c r="B102" s="56" t="s">
        <v>314</v>
      </c>
    </row>
    <row r="103" spans="1:2" ht="6" customHeight="1">
      <c r="A103" s="47"/>
      <c r="B103" s="59"/>
    </row>
    <row r="104" spans="1:12" ht="12.75">
      <c r="A104" s="47"/>
      <c r="B104" s="59"/>
      <c r="L104" s="73" t="s">
        <v>10</v>
      </c>
    </row>
    <row r="105" spans="1:12" ht="12.75">
      <c r="A105" s="47"/>
      <c r="B105" s="56" t="s">
        <v>209</v>
      </c>
      <c r="L105" s="95"/>
    </row>
    <row r="106" spans="1:12" ht="12.75">
      <c r="A106" s="47"/>
      <c r="B106" s="59"/>
      <c r="C106" s="46" t="s">
        <v>210</v>
      </c>
      <c r="L106" s="33">
        <v>0</v>
      </c>
    </row>
    <row r="107" spans="1:12" ht="12.75">
      <c r="A107" s="47"/>
      <c r="B107" s="56" t="s">
        <v>211</v>
      </c>
      <c r="L107" s="5"/>
    </row>
    <row r="108" spans="1:12" ht="12.75">
      <c r="A108" s="47"/>
      <c r="B108" s="59"/>
      <c r="C108" s="46" t="s">
        <v>75</v>
      </c>
      <c r="L108" s="10">
        <v>2252</v>
      </c>
    </row>
    <row r="109" spans="1:12" ht="12.75">
      <c r="A109" s="47"/>
      <c r="B109" s="59"/>
      <c r="C109" s="46" t="s">
        <v>210</v>
      </c>
      <c r="L109" s="10">
        <v>29</v>
      </c>
    </row>
    <row r="110" spans="1:12" ht="13.5" thickBot="1">
      <c r="A110" s="47"/>
      <c r="B110" s="59"/>
      <c r="L110" s="45">
        <f>SUM(L105:L109)</f>
        <v>2281</v>
      </c>
    </row>
    <row r="111" spans="1:12" ht="12.75">
      <c r="A111" s="47"/>
      <c r="B111" s="59"/>
      <c r="L111" s="5"/>
    </row>
    <row r="112" spans="1:12" ht="12.75">
      <c r="A112" s="68" t="s">
        <v>212</v>
      </c>
      <c r="B112" s="69" t="s">
        <v>335</v>
      </c>
      <c r="L112" s="5"/>
    </row>
    <row r="113" spans="1:22" ht="12.75">
      <c r="A113" s="96"/>
      <c r="B113" s="97"/>
      <c r="C113" s="5"/>
      <c r="D113" s="5"/>
      <c r="E113" s="5"/>
      <c r="F113" s="5"/>
      <c r="G113" s="5"/>
      <c r="H113" s="5"/>
      <c r="I113" s="5"/>
      <c r="J113" s="5"/>
      <c r="K113" s="5"/>
      <c r="L113" s="5"/>
      <c r="M113" s="5"/>
      <c r="N113" s="5"/>
      <c r="O113" s="5"/>
      <c r="P113" s="5"/>
      <c r="Q113" s="5"/>
      <c r="R113" s="5"/>
      <c r="S113" s="5"/>
      <c r="T113" s="5"/>
      <c r="U113" s="5"/>
      <c r="V113" s="5"/>
    </row>
    <row r="114" spans="1:22" ht="12.75">
      <c r="A114" s="2"/>
      <c r="B114" s="5"/>
      <c r="C114" s="5"/>
      <c r="D114" s="5"/>
      <c r="E114" s="5"/>
      <c r="F114" s="5"/>
      <c r="G114" s="5"/>
      <c r="H114" s="5"/>
      <c r="I114" s="5"/>
      <c r="J114" s="5"/>
      <c r="K114" s="5"/>
      <c r="L114" s="5"/>
      <c r="M114" s="5"/>
      <c r="N114" s="5"/>
      <c r="O114" s="5"/>
      <c r="P114" s="5"/>
      <c r="Q114" s="5"/>
      <c r="R114" s="5"/>
      <c r="S114" s="5"/>
      <c r="T114" s="5"/>
      <c r="U114" s="5"/>
      <c r="V114" s="5"/>
    </row>
    <row r="115" spans="1:22" ht="12.75">
      <c r="A115" s="60" t="s">
        <v>213</v>
      </c>
      <c r="B115" s="3" t="s">
        <v>214</v>
      </c>
      <c r="C115" s="5"/>
      <c r="D115" s="5"/>
      <c r="E115" s="5"/>
      <c r="F115" s="5"/>
      <c r="G115" s="5"/>
      <c r="H115" s="5"/>
      <c r="I115" s="5"/>
      <c r="J115" s="5"/>
      <c r="K115" s="5"/>
      <c r="L115" s="5"/>
      <c r="M115" s="5"/>
      <c r="N115" s="5"/>
      <c r="O115" s="5"/>
      <c r="P115" s="5"/>
      <c r="Q115" s="5"/>
      <c r="R115" s="5"/>
      <c r="S115" s="5"/>
      <c r="T115" s="5"/>
      <c r="U115" s="5"/>
      <c r="V115" s="5"/>
    </row>
    <row r="116" spans="1:22" ht="12.75">
      <c r="A116" s="60"/>
      <c r="B116" s="9" t="s">
        <v>342</v>
      </c>
      <c r="C116" s="70"/>
      <c r="D116" s="70"/>
      <c r="E116" s="70"/>
      <c r="F116" s="70"/>
      <c r="G116" s="70"/>
      <c r="H116" s="70"/>
      <c r="I116" s="70"/>
      <c r="J116" s="70"/>
      <c r="K116" s="70"/>
      <c r="L116" s="70"/>
      <c r="M116" s="70"/>
      <c r="N116" s="70"/>
      <c r="O116" s="70"/>
      <c r="P116" s="70"/>
      <c r="Q116" s="70"/>
      <c r="R116" s="70"/>
      <c r="S116" s="70"/>
      <c r="T116" s="70"/>
      <c r="U116" s="5"/>
      <c r="V116" s="5"/>
    </row>
    <row r="117" spans="1:22" ht="12.75">
      <c r="A117" s="60"/>
      <c r="B117" s="9" t="s">
        <v>315</v>
      </c>
      <c r="C117" s="70"/>
      <c r="D117" s="70"/>
      <c r="E117" s="70"/>
      <c r="F117" s="70"/>
      <c r="G117" s="70"/>
      <c r="H117" s="70"/>
      <c r="I117" s="70"/>
      <c r="J117" s="70"/>
      <c r="K117" s="70"/>
      <c r="L117" s="70"/>
      <c r="M117" s="70"/>
      <c r="N117" s="70"/>
      <c r="O117" s="70"/>
      <c r="P117" s="70"/>
      <c r="Q117" s="70"/>
      <c r="R117" s="70"/>
      <c r="S117" s="70"/>
      <c r="T117" s="70"/>
      <c r="U117" s="5"/>
      <c r="V117" s="5"/>
    </row>
    <row r="118" spans="1:22" ht="12.75">
      <c r="A118" s="60"/>
      <c r="B118" s="9" t="s">
        <v>316</v>
      </c>
      <c r="C118" s="70"/>
      <c r="D118" s="70"/>
      <c r="E118" s="70"/>
      <c r="F118" s="70"/>
      <c r="G118" s="70"/>
      <c r="H118" s="70"/>
      <c r="I118" s="70"/>
      <c r="J118" s="70"/>
      <c r="K118" s="70"/>
      <c r="L118" s="70"/>
      <c r="M118" s="70"/>
      <c r="N118" s="70"/>
      <c r="O118" s="70"/>
      <c r="P118" s="70"/>
      <c r="Q118" s="70"/>
      <c r="R118" s="70"/>
      <c r="S118" s="70"/>
      <c r="T118" s="70"/>
      <c r="U118" s="5"/>
      <c r="V118" s="5"/>
    </row>
    <row r="119" spans="1:22" ht="12.75">
      <c r="A119" s="60"/>
      <c r="B119" s="9" t="s">
        <v>343</v>
      </c>
      <c r="C119" s="70"/>
      <c r="D119" s="70"/>
      <c r="E119" s="70"/>
      <c r="F119" s="70"/>
      <c r="G119" s="70"/>
      <c r="H119" s="70"/>
      <c r="I119" s="70"/>
      <c r="J119" s="70"/>
      <c r="K119" s="70"/>
      <c r="L119" s="70"/>
      <c r="M119" s="70"/>
      <c r="N119" s="70"/>
      <c r="O119" s="70"/>
      <c r="P119" s="70"/>
      <c r="Q119" s="70"/>
      <c r="R119" s="70"/>
      <c r="S119" s="70"/>
      <c r="T119" s="70"/>
      <c r="U119" s="5"/>
      <c r="V119" s="5"/>
    </row>
    <row r="120" spans="1:22" ht="12.75">
      <c r="A120" s="60"/>
      <c r="B120" s="9" t="s">
        <v>317</v>
      </c>
      <c r="C120" s="70"/>
      <c r="D120" s="70"/>
      <c r="E120" s="70"/>
      <c r="F120" s="70"/>
      <c r="G120" s="70"/>
      <c r="H120" s="70"/>
      <c r="I120" s="70"/>
      <c r="J120" s="70"/>
      <c r="K120" s="70"/>
      <c r="L120" s="70"/>
      <c r="M120" s="70"/>
      <c r="N120" s="70"/>
      <c r="O120" s="70"/>
      <c r="P120" s="70"/>
      <c r="Q120" s="70"/>
      <c r="R120" s="70"/>
      <c r="S120" s="70"/>
      <c r="T120" s="70"/>
      <c r="U120" s="5"/>
      <c r="V120" s="5"/>
    </row>
    <row r="121" spans="1:22" ht="12.75">
      <c r="A121" s="60"/>
      <c r="B121" s="9"/>
      <c r="C121" s="70"/>
      <c r="D121" s="70"/>
      <c r="E121" s="70"/>
      <c r="F121" s="70"/>
      <c r="G121" s="70"/>
      <c r="H121" s="70"/>
      <c r="I121" s="70"/>
      <c r="J121" s="70"/>
      <c r="K121" s="70"/>
      <c r="L121" s="70"/>
      <c r="M121" s="70"/>
      <c r="N121" s="70"/>
      <c r="O121" s="70"/>
      <c r="P121" s="70"/>
      <c r="Q121" s="70"/>
      <c r="R121" s="70"/>
      <c r="S121" s="70"/>
      <c r="T121" s="70"/>
      <c r="U121" s="5"/>
      <c r="V121" s="5"/>
    </row>
    <row r="122" spans="1:22" ht="12.75">
      <c r="A122" s="60"/>
      <c r="B122" s="9"/>
      <c r="C122" s="70"/>
      <c r="D122" s="70"/>
      <c r="E122" s="70"/>
      <c r="F122" s="70"/>
      <c r="G122" s="70"/>
      <c r="H122" s="70"/>
      <c r="I122" s="70"/>
      <c r="J122" s="70"/>
      <c r="K122" s="70"/>
      <c r="L122" s="70"/>
      <c r="M122" s="70"/>
      <c r="N122" s="70"/>
      <c r="O122" s="70"/>
      <c r="P122" s="70"/>
      <c r="Q122" s="70"/>
      <c r="R122" s="70"/>
      <c r="S122" s="70"/>
      <c r="T122" s="70"/>
      <c r="U122" s="5"/>
      <c r="V122" s="5"/>
    </row>
    <row r="123" spans="1:22" ht="12.75">
      <c r="A123" s="60" t="s">
        <v>215</v>
      </c>
      <c r="B123" s="2" t="s">
        <v>216</v>
      </c>
      <c r="C123" s="5"/>
      <c r="D123" s="5"/>
      <c r="E123" s="5"/>
      <c r="F123" s="5"/>
      <c r="G123" s="5"/>
      <c r="H123" s="5"/>
      <c r="I123" s="5"/>
      <c r="J123" s="5"/>
      <c r="K123" s="5"/>
      <c r="L123" s="5"/>
      <c r="M123" s="5"/>
      <c r="N123" s="5"/>
      <c r="O123" s="5"/>
      <c r="P123" s="5"/>
      <c r="Q123" s="5"/>
      <c r="R123" s="5"/>
      <c r="S123" s="5"/>
      <c r="T123" s="5"/>
      <c r="U123" s="5"/>
      <c r="V123" s="5"/>
    </row>
    <row r="124" spans="1:23" ht="12.75">
      <c r="A124" s="98"/>
      <c r="B124" s="70" t="s">
        <v>318</v>
      </c>
      <c r="C124" s="70"/>
      <c r="D124" s="70"/>
      <c r="E124" s="70"/>
      <c r="F124" s="70"/>
      <c r="G124" s="70"/>
      <c r="H124" s="70"/>
      <c r="I124" s="70"/>
      <c r="J124" s="70"/>
      <c r="K124" s="70"/>
      <c r="L124" s="70"/>
      <c r="M124" s="70"/>
      <c r="N124" s="70"/>
      <c r="O124" s="70"/>
      <c r="P124" s="70"/>
      <c r="Q124" s="70"/>
      <c r="R124" s="70"/>
      <c r="S124" s="70"/>
      <c r="T124" s="70"/>
      <c r="U124" s="5"/>
      <c r="V124" s="5"/>
      <c r="W124" s="5"/>
    </row>
    <row r="125" spans="1:23" ht="12.75">
      <c r="A125" s="98"/>
      <c r="B125" s="70" t="s">
        <v>319</v>
      </c>
      <c r="C125" s="70"/>
      <c r="D125" s="70"/>
      <c r="E125" s="70"/>
      <c r="F125" s="70"/>
      <c r="G125" s="70"/>
      <c r="H125" s="70"/>
      <c r="I125" s="70"/>
      <c r="J125" s="70"/>
      <c r="K125" s="70"/>
      <c r="L125" s="70"/>
      <c r="M125" s="70"/>
      <c r="N125" s="70"/>
      <c r="O125" s="70"/>
      <c r="P125" s="70"/>
      <c r="Q125" s="70"/>
      <c r="R125" s="70"/>
      <c r="S125" s="70"/>
      <c r="T125" s="70"/>
      <c r="U125" s="5"/>
      <c r="V125" s="5"/>
      <c r="W125" s="5"/>
    </row>
    <row r="126" spans="1:22" ht="12.75">
      <c r="A126" s="98"/>
      <c r="B126" s="70"/>
      <c r="C126" s="70"/>
      <c r="D126" s="70"/>
      <c r="E126" s="70"/>
      <c r="F126" s="70"/>
      <c r="G126" s="70"/>
      <c r="H126" s="70"/>
      <c r="I126" s="70"/>
      <c r="J126" s="70"/>
      <c r="K126" s="70"/>
      <c r="L126" s="70"/>
      <c r="M126" s="70"/>
      <c r="N126" s="70"/>
      <c r="O126" s="70"/>
      <c r="P126" s="70"/>
      <c r="Q126" s="70"/>
      <c r="R126" s="70"/>
      <c r="S126" s="70"/>
      <c r="T126" s="70"/>
      <c r="U126" s="5"/>
      <c r="V126" s="5"/>
    </row>
    <row r="127" spans="1:22" ht="12.75">
      <c r="A127" s="98"/>
      <c r="B127" s="70"/>
      <c r="C127" s="70"/>
      <c r="D127" s="70"/>
      <c r="E127" s="70"/>
      <c r="F127" s="70"/>
      <c r="G127" s="70"/>
      <c r="H127" s="70"/>
      <c r="I127" s="70"/>
      <c r="J127" s="70"/>
      <c r="K127" s="70"/>
      <c r="L127" s="70"/>
      <c r="M127" s="70"/>
      <c r="N127" s="70"/>
      <c r="O127" s="70"/>
      <c r="P127" s="70"/>
      <c r="Q127" s="70"/>
      <c r="R127" s="70"/>
      <c r="S127" s="70"/>
      <c r="T127" s="70"/>
      <c r="U127" s="5"/>
      <c r="V127" s="5"/>
    </row>
    <row r="128" spans="1:22" ht="12.75">
      <c r="A128" s="60" t="s">
        <v>217</v>
      </c>
      <c r="B128" s="29" t="s">
        <v>218</v>
      </c>
      <c r="C128" s="5"/>
      <c r="D128" s="5"/>
      <c r="E128" s="5"/>
      <c r="F128" s="5"/>
      <c r="G128" s="5"/>
      <c r="H128" s="5"/>
      <c r="I128" s="5"/>
      <c r="J128" s="5"/>
      <c r="K128" s="5"/>
      <c r="L128" s="5"/>
      <c r="M128" s="5"/>
      <c r="N128" s="5"/>
      <c r="O128" s="5"/>
      <c r="P128" s="5"/>
      <c r="Q128" s="5"/>
      <c r="R128" s="5"/>
      <c r="S128" s="5"/>
      <c r="T128" s="5"/>
      <c r="U128" s="5"/>
      <c r="V128" s="5"/>
    </row>
    <row r="129" spans="1:22" ht="12.75">
      <c r="A129" s="98"/>
      <c r="B129" s="9" t="s">
        <v>219</v>
      </c>
      <c r="C129" s="5"/>
      <c r="D129" s="5"/>
      <c r="E129" s="5"/>
      <c r="F129" s="5"/>
      <c r="G129" s="5"/>
      <c r="H129" s="5"/>
      <c r="I129" s="5"/>
      <c r="J129" s="5"/>
      <c r="K129" s="5"/>
      <c r="L129" s="5"/>
      <c r="M129" s="5"/>
      <c r="N129" s="5"/>
      <c r="O129" s="5"/>
      <c r="P129" s="5"/>
      <c r="Q129" s="5"/>
      <c r="R129" s="5"/>
      <c r="S129" s="5"/>
      <c r="T129" s="5"/>
      <c r="U129" s="5"/>
      <c r="V129" s="5"/>
    </row>
    <row r="130" spans="1:22" ht="12.75">
      <c r="A130" s="98"/>
      <c r="B130" s="9" t="s">
        <v>220</v>
      </c>
      <c r="C130" s="5"/>
      <c r="D130" s="5"/>
      <c r="E130" s="5"/>
      <c r="F130" s="5"/>
      <c r="G130" s="5"/>
      <c r="H130" s="5"/>
      <c r="I130" s="5"/>
      <c r="J130" s="5"/>
      <c r="K130" s="5"/>
      <c r="L130" s="5"/>
      <c r="M130" s="5"/>
      <c r="N130" s="5"/>
      <c r="O130" s="5"/>
      <c r="P130" s="5"/>
      <c r="Q130" s="5"/>
      <c r="R130" s="5"/>
      <c r="S130" s="5"/>
      <c r="T130" s="5"/>
      <c r="U130" s="5"/>
      <c r="V130" s="5"/>
    </row>
    <row r="131" spans="1:22" ht="12.75">
      <c r="A131" s="98"/>
      <c r="B131" s="11" t="s">
        <v>303</v>
      </c>
      <c r="C131" s="5"/>
      <c r="D131" s="5"/>
      <c r="E131" s="5"/>
      <c r="F131" s="5"/>
      <c r="G131" s="5"/>
      <c r="H131" s="5"/>
      <c r="I131" s="5"/>
      <c r="J131" s="5"/>
      <c r="K131" s="5"/>
      <c r="L131" s="5"/>
      <c r="M131" s="5"/>
      <c r="N131" s="5"/>
      <c r="O131" s="5"/>
      <c r="P131" s="5"/>
      <c r="Q131" s="5"/>
      <c r="R131" s="5"/>
      <c r="S131" s="5"/>
      <c r="T131" s="5"/>
      <c r="U131" s="5"/>
      <c r="V131" s="5"/>
    </row>
    <row r="132" spans="1:22" ht="12.75">
      <c r="A132" s="98"/>
      <c r="B132" s="11"/>
      <c r="C132" s="5"/>
      <c r="D132" s="5"/>
      <c r="E132" s="5"/>
      <c r="F132" s="5"/>
      <c r="G132" s="5"/>
      <c r="H132" s="5"/>
      <c r="I132" s="5"/>
      <c r="J132" s="5"/>
      <c r="K132" s="5"/>
      <c r="L132" s="5"/>
      <c r="M132" s="5"/>
      <c r="N132" s="5"/>
      <c r="O132" s="5"/>
      <c r="P132" s="5"/>
      <c r="Q132" s="5"/>
      <c r="R132" s="5"/>
      <c r="S132" s="5"/>
      <c r="T132" s="5"/>
      <c r="U132" s="5"/>
      <c r="V132" s="5"/>
    </row>
    <row r="133" spans="1:22" ht="12.75">
      <c r="A133" s="60"/>
      <c r="B133" s="5"/>
      <c r="C133" s="5"/>
      <c r="D133" s="5"/>
      <c r="E133" s="5"/>
      <c r="F133" s="5"/>
      <c r="G133" s="5"/>
      <c r="H133" s="5"/>
      <c r="I133" s="5"/>
      <c r="J133" s="5"/>
      <c r="K133" s="5"/>
      <c r="L133" s="5"/>
      <c r="M133" s="5"/>
      <c r="N133" s="5"/>
      <c r="O133" s="5"/>
      <c r="P133" s="5"/>
      <c r="Q133" s="5"/>
      <c r="R133" s="5"/>
      <c r="S133" s="5"/>
      <c r="T133" s="5"/>
      <c r="U133" s="5"/>
      <c r="V133" s="5"/>
    </row>
    <row r="134" spans="1:22" ht="12.75">
      <c r="A134" s="60" t="s">
        <v>221</v>
      </c>
      <c r="B134" s="3" t="s">
        <v>222</v>
      </c>
      <c r="C134" s="5"/>
      <c r="D134" s="5"/>
      <c r="E134" s="5"/>
      <c r="F134" s="5"/>
      <c r="G134" s="5"/>
      <c r="H134" s="5"/>
      <c r="I134" s="5"/>
      <c r="J134" s="5"/>
      <c r="K134" s="5"/>
      <c r="L134" s="5"/>
      <c r="M134" s="5"/>
      <c r="N134" s="5"/>
      <c r="O134" s="5"/>
      <c r="P134" s="5"/>
      <c r="Q134" s="5"/>
      <c r="R134" s="5"/>
      <c r="S134" s="5"/>
      <c r="T134" s="5"/>
      <c r="U134" s="5"/>
      <c r="V134" s="5"/>
    </row>
    <row r="135" spans="1:22" ht="12.75">
      <c r="A135" s="60"/>
      <c r="B135" s="9" t="s">
        <v>223</v>
      </c>
      <c r="C135" s="5"/>
      <c r="D135" s="5"/>
      <c r="E135" s="5"/>
      <c r="F135" s="5"/>
      <c r="G135" s="5"/>
      <c r="H135" s="5"/>
      <c r="I135" s="5"/>
      <c r="J135" s="5"/>
      <c r="K135" s="5"/>
      <c r="L135" s="5"/>
      <c r="M135" s="5"/>
      <c r="N135" s="5"/>
      <c r="O135" s="5"/>
      <c r="P135" s="5"/>
      <c r="Q135" s="5"/>
      <c r="R135" s="5"/>
      <c r="S135" s="5"/>
      <c r="T135" s="5"/>
      <c r="U135" s="5"/>
      <c r="V135" s="5"/>
    </row>
    <row r="136" spans="1:22" ht="12.75">
      <c r="A136" s="60"/>
      <c r="B136" s="9"/>
      <c r="C136" s="5"/>
      <c r="D136" s="5"/>
      <c r="E136" s="5"/>
      <c r="F136" s="5"/>
      <c r="G136" s="5"/>
      <c r="H136" s="5"/>
      <c r="I136" s="5"/>
      <c r="J136" s="5"/>
      <c r="K136" s="5"/>
      <c r="L136" s="5"/>
      <c r="M136" s="5"/>
      <c r="N136" s="5"/>
      <c r="O136" s="5"/>
      <c r="P136" s="5"/>
      <c r="Q136" s="5"/>
      <c r="R136" s="5"/>
      <c r="S136" s="5"/>
      <c r="T136" s="5"/>
      <c r="U136" s="5"/>
      <c r="V136" s="5"/>
    </row>
    <row r="137" spans="1:22" ht="12.75">
      <c r="A137" s="60"/>
      <c r="B137" s="9" t="s">
        <v>118</v>
      </c>
      <c r="C137" s="5"/>
      <c r="D137" s="5"/>
      <c r="E137" s="5"/>
      <c r="F137" s="5"/>
      <c r="G137" s="5"/>
      <c r="H137" s="5"/>
      <c r="I137" s="5"/>
      <c r="J137" s="5"/>
      <c r="K137" s="5"/>
      <c r="L137" s="5"/>
      <c r="M137" s="5"/>
      <c r="N137" s="5"/>
      <c r="O137" s="5"/>
      <c r="P137" s="5"/>
      <c r="Q137" s="5"/>
      <c r="R137" s="5"/>
      <c r="S137" s="5"/>
      <c r="T137" s="5"/>
      <c r="U137" s="5"/>
      <c r="V137" s="5"/>
    </row>
    <row r="138" spans="1:22" ht="12.75">
      <c r="A138" s="60" t="s">
        <v>224</v>
      </c>
      <c r="B138" s="3" t="s">
        <v>99</v>
      </c>
      <c r="C138" s="5"/>
      <c r="D138" s="5"/>
      <c r="E138" s="5"/>
      <c r="F138" s="5"/>
      <c r="G138" s="5"/>
      <c r="H138" s="5"/>
      <c r="I138" s="5"/>
      <c r="J138" s="5"/>
      <c r="K138" s="5"/>
      <c r="L138" s="5"/>
      <c r="M138" s="5"/>
      <c r="N138" s="5"/>
      <c r="O138" s="5"/>
      <c r="P138" s="5"/>
      <c r="Q138" s="5"/>
      <c r="R138" s="5"/>
      <c r="S138" s="5"/>
      <c r="T138" s="5"/>
      <c r="U138" s="5"/>
      <c r="V138" s="5"/>
    </row>
    <row r="139" spans="1:22" ht="12.75">
      <c r="A139" s="60"/>
      <c r="B139" s="9" t="s">
        <v>225</v>
      </c>
      <c r="C139" s="5"/>
      <c r="D139" s="5"/>
      <c r="E139" s="5"/>
      <c r="F139" s="5"/>
      <c r="G139" s="5"/>
      <c r="H139" s="5"/>
      <c r="I139" s="5"/>
      <c r="J139" s="5"/>
      <c r="K139" s="5"/>
      <c r="L139" s="5"/>
      <c r="M139" s="5"/>
      <c r="N139" s="5"/>
      <c r="O139" s="5"/>
      <c r="P139" s="5"/>
      <c r="Q139" s="5"/>
      <c r="R139" s="5"/>
      <c r="S139" s="5"/>
      <c r="T139" s="5"/>
      <c r="U139" s="5"/>
      <c r="V139" s="5"/>
    </row>
    <row r="140" spans="1:22" ht="12.75">
      <c r="A140" s="60"/>
      <c r="B140" s="3"/>
      <c r="C140" s="5"/>
      <c r="D140" s="5"/>
      <c r="E140" s="5"/>
      <c r="F140" s="5"/>
      <c r="G140" s="5"/>
      <c r="H140" s="5"/>
      <c r="I140" s="5"/>
      <c r="J140" s="73"/>
      <c r="K140" s="5"/>
      <c r="L140" s="73" t="s">
        <v>6</v>
      </c>
      <c r="M140" s="5"/>
      <c r="N140" s="5"/>
      <c r="O140" s="5"/>
      <c r="P140" s="73" t="s">
        <v>183</v>
      </c>
      <c r="Q140" s="5"/>
      <c r="R140" s="5"/>
      <c r="S140" s="5"/>
      <c r="T140" s="5"/>
      <c r="U140" s="5"/>
      <c r="V140" s="5"/>
    </row>
    <row r="141" spans="1:22" ht="12.75">
      <c r="A141" s="60"/>
      <c r="B141" s="3"/>
      <c r="C141" s="5"/>
      <c r="D141" s="5"/>
      <c r="E141" s="5"/>
      <c r="F141" s="5"/>
      <c r="G141" s="5"/>
      <c r="H141" s="5"/>
      <c r="I141" s="5"/>
      <c r="J141" s="99"/>
      <c r="K141" s="5"/>
      <c r="L141" s="99" t="s">
        <v>8</v>
      </c>
      <c r="M141" s="5"/>
      <c r="N141" s="5"/>
      <c r="O141" s="5"/>
      <c r="P141" s="73" t="s">
        <v>9</v>
      </c>
      <c r="Q141" s="5"/>
      <c r="R141" s="5"/>
      <c r="S141" s="5"/>
      <c r="T141" s="5"/>
      <c r="U141" s="5"/>
      <c r="V141" s="5"/>
    </row>
    <row r="142" spans="1:22" ht="15">
      <c r="A142" s="60"/>
      <c r="B142" s="3"/>
      <c r="C142" s="5"/>
      <c r="D142" s="5"/>
      <c r="E142" s="5"/>
      <c r="F142" s="5"/>
      <c r="G142" s="5"/>
      <c r="H142" s="5"/>
      <c r="I142" s="5"/>
      <c r="J142" s="93"/>
      <c r="K142" s="5"/>
      <c r="L142" s="93" t="s">
        <v>320</v>
      </c>
      <c r="M142" s="5"/>
      <c r="N142" s="5"/>
      <c r="O142" s="5"/>
      <c r="P142" s="93" t="s">
        <v>326</v>
      </c>
      <c r="Q142" s="5"/>
      <c r="R142" s="5"/>
      <c r="S142" s="5"/>
      <c r="T142" s="5"/>
      <c r="U142" s="5"/>
      <c r="V142" s="5"/>
    </row>
    <row r="143" spans="1:22" ht="12.75">
      <c r="A143" s="60"/>
      <c r="B143" s="3"/>
      <c r="C143" s="5"/>
      <c r="D143" s="5"/>
      <c r="E143" s="5"/>
      <c r="F143" s="5"/>
      <c r="G143" s="5"/>
      <c r="H143" s="5"/>
      <c r="I143" s="5"/>
      <c r="J143" s="73"/>
      <c r="K143" s="5"/>
      <c r="L143" s="73" t="s">
        <v>10</v>
      </c>
      <c r="M143" s="5"/>
      <c r="N143" s="5"/>
      <c r="O143" s="5"/>
      <c r="P143" s="73" t="s">
        <v>10</v>
      </c>
      <c r="Q143" s="5"/>
      <c r="R143" s="5"/>
      <c r="S143" s="5"/>
      <c r="T143" s="5"/>
      <c r="U143" s="5"/>
      <c r="V143" s="5"/>
    </row>
    <row r="144" spans="1:22" ht="12.75">
      <c r="A144" s="60"/>
      <c r="B144" s="3"/>
      <c r="C144" s="5" t="s">
        <v>226</v>
      </c>
      <c r="D144" s="5"/>
      <c r="E144" s="5"/>
      <c r="F144" s="5"/>
      <c r="G144" s="5"/>
      <c r="H144" s="5"/>
      <c r="I144" s="5"/>
      <c r="J144" s="5"/>
      <c r="K144" s="5"/>
      <c r="L144" s="5"/>
      <c r="M144" s="5"/>
      <c r="N144" s="5"/>
      <c r="O144" s="5"/>
      <c r="P144" s="5"/>
      <c r="Q144" s="5"/>
      <c r="R144" s="5"/>
      <c r="S144" s="5"/>
      <c r="T144" s="5"/>
      <c r="U144" s="5"/>
      <c r="V144" s="5"/>
    </row>
    <row r="145" spans="1:22" ht="12.75">
      <c r="A145" s="60"/>
      <c r="B145" s="3"/>
      <c r="C145" s="5"/>
      <c r="D145" s="5" t="s">
        <v>227</v>
      </c>
      <c r="E145" s="5"/>
      <c r="F145" s="5"/>
      <c r="G145" s="5"/>
      <c r="H145" s="5"/>
      <c r="I145" s="5"/>
      <c r="J145" s="81"/>
      <c r="K145" s="5"/>
      <c r="L145" s="81">
        <v>37</v>
      </c>
      <c r="M145" s="5"/>
      <c r="N145" s="5"/>
      <c r="O145" s="5"/>
      <c r="P145" s="23">
        <v>63</v>
      </c>
      <c r="Q145" s="5"/>
      <c r="R145" s="5"/>
      <c r="S145" s="5"/>
      <c r="T145" s="5"/>
      <c r="U145" s="5"/>
      <c r="V145" s="5"/>
    </row>
    <row r="146" spans="1:22" ht="12.75">
      <c r="A146" s="60"/>
      <c r="B146" s="3"/>
      <c r="C146" s="5"/>
      <c r="D146" s="5" t="s">
        <v>228</v>
      </c>
      <c r="E146" s="5"/>
      <c r="F146" s="5"/>
      <c r="G146" s="5"/>
      <c r="H146" s="5"/>
      <c r="I146" s="5"/>
      <c r="J146" s="81"/>
      <c r="K146" s="5"/>
      <c r="L146" s="23">
        <v>5</v>
      </c>
      <c r="M146" s="5"/>
      <c r="N146" s="5"/>
      <c r="O146" s="5"/>
      <c r="P146" s="23">
        <v>14</v>
      </c>
      <c r="Q146" s="5"/>
      <c r="R146" s="5"/>
      <c r="S146" s="5"/>
      <c r="T146" s="5"/>
      <c r="U146" s="5"/>
      <c r="V146" s="5"/>
    </row>
    <row r="147" spans="1:22" ht="12.75">
      <c r="A147" s="60"/>
      <c r="B147" s="3"/>
      <c r="C147" s="5" t="s">
        <v>229</v>
      </c>
      <c r="D147" s="5"/>
      <c r="E147" s="5"/>
      <c r="F147" s="5"/>
      <c r="G147" s="5"/>
      <c r="H147" s="5"/>
      <c r="I147" s="5"/>
      <c r="J147" s="5"/>
      <c r="K147" s="5"/>
      <c r="L147" s="23">
        <v>0</v>
      </c>
      <c r="M147" s="23"/>
      <c r="N147" s="23"/>
      <c r="O147" s="23"/>
      <c r="P147" s="23">
        <v>0</v>
      </c>
      <c r="Q147" s="5"/>
      <c r="R147" s="5"/>
      <c r="S147" s="5"/>
      <c r="T147" s="5"/>
      <c r="U147" s="5"/>
      <c r="V147" s="5"/>
    </row>
    <row r="148" spans="1:22" ht="12.75">
      <c r="A148" s="60"/>
      <c r="B148" s="3"/>
      <c r="C148" s="5" t="s">
        <v>321</v>
      </c>
      <c r="D148" s="5"/>
      <c r="E148" s="5"/>
      <c r="F148" s="5"/>
      <c r="G148" s="5"/>
      <c r="H148" s="5"/>
      <c r="I148" s="5"/>
      <c r="J148" s="81"/>
      <c r="K148" s="5"/>
      <c r="L148" s="23">
        <v>-84</v>
      </c>
      <c r="M148" s="23"/>
      <c r="N148" s="23"/>
      <c r="O148" s="23"/>
      <c r="P148" s="23">
        <v>-84</v>
      </c>
      <c r="Q148" s="5"/>
      <c r="R148" s="5"/>
      <c r="S148" s="5"/>
      <c r="T148" s="5"/>
      <c r="U148" s="5"/>
      <c r="V148" s="5"/>
    </row>
    <row r="149" spans="1:22" ht="12.75">
      <c r="A149" s="60"/>
      <c r="B149" s="3"/>
      <c r="C149" s="5"/>
      <c r="D149" s="5" t="s">
        <v>227</v>
      </c>
      <c r="E149" s="5"/>
      <c r="F149" s="5"/>
      <c r="G149" s="5"/>
      <c r="H149" s="5"/>
      <c r="I149" s="5"/>
      <c r="J149" s="81"/>
      <c r="K149" s="5"/>
      <c r="L149" s="23">
        <v>0</v>
      </c>
      <c r="M149" s="23"/>
      <c r="N149" s="23"/>
      <c r="O149" s="23"/>
      <c r="P149" s="23">
        <v>0</v>
      </c>
      <c r="Q149" s="5"/>
      <c r="R149" s="5"/>
      <c r="S149" s="5"/>
      <c r="T149" s="5"/>
      <c r="U149" s="5"/>
      <c r="V149" s="5"/>
    </row>
    <row r="150" spans="1:22" ht="12.75">
      <c r="A150" s="60"/>
      <c r="B150" s="3"/>
      <c r="C150" s="5"/>
      <c r="D150" s="5" t="s">
        <v>228</v>
      </c>
      <c r="E150" s="5"/>
      <c r="F150" s="5"/>
      <c r="G150" s="5"/>
      <c r="H150" s="5"/>
      <c r="I150" s="5"/>
      <c r="J150" s="81"/>
      <c r="K150" s="5"/>
      <c r="L150" s="23">
        <v>0</v>
      </c>
      <c r="M150" s="23"/>
      <c r="N150" s="23"/>
      <c r="O150" s="23"/>
      <c r="P150" s="23">
        <v>0</v>
      </c>
      <c r="Q150" s="5"/>
      <c r="R150" s="5"/>
      <c r="S150" s="5"/>
      <c r="T150" s="5"/>
      <c r="U150" s="5"/>
      <c r="V150" s="5"/>
    </row>
    <row r="151" spans="1:22" ht="12.75">
      <c r="A151" s="60"/>
      <c r="B151" s="3"/>
      <c r="C151" s="5" t="s">
        <v>230</v>
      </c>
      <c r="D151" s="5"/>
      <c r="E151" s="5"/>
      <c r="F151" s="5"/>
      <c r="G151" s="5"/>
      <c r="H151" s="5"/>
      <c r="I151" s="5"/>
      <c r="J151" s="5"/>
      <c r="K151" s="5"/>
      <c r="L151" s="23">
        <f>+P151</f>
        <v>0</v>
      </c>
      <c r="M151" s="23"/>
      <c r="N151" s="23"/>
      <c r="O151" s="23"/>
      <c r="P151" s="23">
        <f>ROUND(+'[2]Taxation'!AX27/1000,0)</f>
        <v>0</v>
      </c>
      <c r="Q151" s="5"/>
      <c r="R151" s="5"/>
      <c r="S151" s="5"/>
      <c r="T151" s="5"/>
      <c r="U151" s="5"/>
      <c r="V151" s="5"/>
    </row>
    <row r="152" spans="1:22" ht="13.5" thickBot="1">
      <c r="A152" s="60"/>
      <c r="B152" s="9"/>
      <c r="C152" s="5"/>
      <c r="D152" s="5"/>
      <c r="E152" s="5"/>
      <c r="F152" s="5"/>
      <c r="G152" s="5"/>
      <c r="H152" s="5"/>
      <c r="I152" s="5"/>
      <c r="J152" s="5"/>
      <c r="K152" s="5"/>
      <c r="L152" s="82">
        <f>SUM(L145:L151)</f>
        <v>-42</v>
      </c>
      <c r="M152" s="5"/>
      <c r="N152" s="5"/>
      <c r="O152" s="5"/>
      <c r="P152" s="82">
        <f>SUM(P145:P151)</f>
        <v>-7</v>
      </c>
      <c r="Q152" s="5"/>
      <c r="R152" s="5"/>
      <c r="S152" s="5"/>
      <c r="T152" s="5"/>
      <c r="U152" s="5"/>
      <c r="V152" s="5"/>
    </row>
    <row r="153" spans="1:22" ht="13.5" thickTop="1">
      <c r="A153" s="60"/>
      <c r="B153" s="9"/>
      <c r="C153" s="5"/>
      <c r="D153" s="5"/>
      <c r="E153" s="5"/>
      <c r="F153" s="5"/>
      <c r="G153" s="5"/>
      <c r="H153" s="5"/>
      <c r="I153" s="100"/>
      <c r="J153" s="5"/>
      <c r="K153" s="5"/>
      <c r="L153" s="5"/>
      <c r="M153" s="5"/>
      <c r="N153" s="5"/>
      <c r="O153" s="5"/>
      <c r="P153" s="100"/>
      <c r="Q153" s="5"/>
      <c r="R153" s="5"/>
      <c r="S153" s="5"/>
      <c r="T153" s="5"/>
      <c r="U153" s="5"/>
      <c r="V153" s="5"/>
    </row>
    <row r="154" spans="1:22" ht="12.75">
      <c r="A154" s="60"/>
      <c r="B154" s="9" t="s">
        <v>231</v>
      </c>
      <c r="C154" s="5"/>
      <c r="D154" s="5"/>
      <c r="E154" s="5"/>
      <c r="F154" s="5"/>
      <c r="G154" s="5"/>
      <c r="H154" s="5"/>
      <c r="I154" s="100"/>
      <c r="J154" s="100"/>
      <c r="K154" s="100"/>
      <c r="L154" s="5"/>
      <c r="M154" s="5"/>
      <c r="N154" s="5"/>
      <c r="O154" s="5"/>
      <c r="P154" s="5"/>
      <c r="Q154" s="5"/>
      <c r="R154" s="5"/>
      <c r="S154" s="5"/>
      <c r="T154" s="5"/>
      <c r="U154" s="5"/>
      <c r="V154" s="5"/>
    </row>
    <row r="155" spans="1:22" ht="12.75">
      <c r="A155" s="60"/>
      <c r="B155" s="9" t="s">
        <v>232</v>
      </c>
      <c r="C155" s="5"/>
      <c r="D155" s="5"/>
      <c r="E155" s="5"/>
      <c r="F155" s="5"/>
      <c r="G155" s="5"/>
      <c r="H155" s="5"/>
      <c r="I155" s="100"/>
      <c r="J155" s="100"/>
      <c r="K155" s="100"/>
      <c r="L155" s="5"/>
      <c r="M155" s="5"/>
      <c r="N155" s="5"/>
      <c r="O155" s="5"/>
      <c r="P155" s="5"/>
      <c r="Q155" s="5"/>
      <c r="R155" s="5"/>
      <c r="S155" s="5"/>
      <c r="T155" s="5"/>
      <c r="U155" s="5"/>
      <c r="V155" s="5"/>
    </row>
    <row r="156" spans="1:22" ht="12.75">
      <c r="A156" s="60"/>
      <c r="B156" s="9" t="s">
        <v>233</v>
      </c>
      <c r="C156" s="5"/>
      <c r="D156" s="5"/>
      <c r="E156" s="5"/>
      <c r="F156" s="5"/>
      <c r="G156" s="5"/>
      <c r="H156" s="5"/>
      <c r="I156" s="100"/>
      <c r="J156" s="100"/>
      <c r="K156" s="100"/>
      <c r="L156" s="5"/>
      <c r="M156" s="5"/>
      <c r="N156" s="5"/>
      <c r="O156" s="5"/>
      <c r="P156" s="5"/>
      <c r="Q156" s="5"/>
      <c r="R156" s="5"/>
      <c r="S156" s="5"/>
      <c r="T156" s="5"/>
      <c r="U156" s="5"/>
      <c r="V156" s="5"/>
    </row>
    <row r="157" spans="1:22" ht="12.75">
      <c r="A157" s="60"/>
      <c r="B157" s="9"/>
      <c r="C157" s="5"/>
      <c r="D157" s="5"/>
      <c r="E157" s="5"/>
      <c r="F157" s="5"/>
      <c r="G157" s="5"/>
      <c r="H157" s="5"/>
      <c r="I157" s="100"/>
      <c r="J157" s="100"/>
      <c r="K157" s="100"/>
      <c r="L157" s="5"/>
      <c r="M157" s="5"/>
      <c r="N157" s="5"/>
      <c r="O157" s="5"/>
      <c r="P157" s="5"/>
      <c r="Q157" s="5"/>
      <c r="R157" s="5"/>
      <c r="S157" s="5"/>
      <c r="T157" s="5"/>
      <c r="U157" s="5"/>
      <c r="V157" s="5"/>
    </row>
    <row r="158" spans="1:22" ht="12.75">
      <c r="A158" s="60"/>
      <c r="B158" s="9"/>
      <c r="C158" s="5"/>
      <c r="D158" s="5"/>
      <c r="E158" s="5"/>
      <c r="F158" s="5"/>
      <c r="G158" s="5"/>
      <c r="H158" s="5"/>
      <c r="I158" s="100"/>
      <c r="J158" s="100"/>
      <c r="K158" s="100"/>
      <c r="L158" s="5"/>
      <c r="M158" s="5"/>
      <c r="N158" s="5"/>
      <c r="O158" s="5"/>
      <c r="P158" s="5"/>
      <c r="Q158" s="5"/>
      <c r="R158" s="5"/>
      <c r="S158" s="5"/>
      <c r="T158" s="5"/>
      <c r="U158" s="5"/>
      <c r="V158" s="5"/>
    </row>
    <row r="159" spans="1:22" ht="12.75">
      <c r="A159" s="60" t="s">
        <v>234</v>
      </c>
      <c r="B159" s="3" t="s">
        <v>235</v>
      </c>
      <c r="C159" s="5"/>
      <c r="D159" s="5"/>
      <c r="E159" s="5"/>
      <c r="F159" s="5"/>
      <c r="G159" s="5"/>
      <c r="H159" s="5"/>
      <c r="I159" s="5"/>
      <c r="J159" s="5"/>
      <c r="K159" s="5"/>
      <c r="L159" s="5"/>
      <c r="M159" s="5"/>
      <c r="N159" s="5"/>
      <c r="O159" s="5"/>
      <c r="P159" s="5"/>
      <c r="Q159" s="5"/>
      <c r="R159" s="5"/>
      <c r="S159" s="5"/>
      <c r="T159" s="5"/>
      <c r="U159" s="5"/>
      <c r="V159" s="5"/>
    </row>
    <row r="160" spans="1:22" ht="12.75">
      <c r="A160" s="60"/>
      <c r="B160" s="9" t="s">
        <v>236</v>
      </c>
      <c r="C160" s="5"/>
      <c r="D160" s="5"/>
      <c r="E160" s="5"/>
      <c r="F160" s="5"/>
      <c r="G160" s="5"/>
      <c r="H160" s="5"/>
      <c r="I160" s="5"/>
      <c r="J160" s="5"/>
      <c r="K160" s="5"/>
      <c r="L160" s="5"/>
      <c r="M160" s="5"/>
      <c r="N160" s="5"/>
      <c r="O160" s="5"/>
      <c r="P160" s="5"/>
      <c r="Q160" s="5"/>
      <c r="R160" s="5"/>
      <c r="S160" s="5"/>
      <c r="T160" s="5"/>
      <c r="U160" s="5"/>
      <c r="V160" s="5"/>
    </row>
    <row r="161" spans="1:22" ht="12.75">
      <c r="A161" s="60"/>
      <c r="B161" s="9"/>
      <c r="C161" s="5"/>
      <c r="D161" s="5"/>
      <c r="E161" s="5"/>
      <c r="F161" s="5"/>
      <c r="G161" s="5"/>
      <c r="H161" s="5"/>
      <c r="I161" s="5"/>
      <c r="J161" s="5"/>
      <c r="K161" s="5"/>
      <c r="L161" s="5"/>
      <c r="M161" s="5"/>
      <c r="N161" s="5"/>
      <c r="O161" s="5"/>
      <c r="P161" s="5"/>
      <c r="Q161" s="5"/>
      <c r="R161" s="5"/>
      <c r="S161" s="5"/>
      <c r="T161" s="5"/>
      <c r="U161" s="5"/>
      <c r="V161" s="5"/>
    </row>
    <row r="162" spans="1:22" ht="12.75">
      <c r="A162" s="60" t="s">
        <v>237</v>
      </c>
      <c r="B162" s="2" t="s">
        <v>238</v>
      </c>
      <c r="C162" s="5"/>
      <c r="D162" s="5"/>
      <c r="E162" s="5"/>
      <c r="F162" s="5"/>
      <c r="G162" s="5"/>
      <c r="H162" s="5"/>
      <c r="I162" s="5"/>
      <c r="J162" s="5"/>
      <c r="K162" s="5"/>
      <c r="L162" s="5"/>
      <c r="M162" s="5"/>
      <c r="N162" s="5"/>
      <c r="O162" s="5"/>
      <c r="P162" s="5"/>
      <c r="Q162" s="5"/>
      <c r="R162" s="5"/>
      <c r="S162" s="5"/>
      <c r="T162" s="5"/>
      <c r="U162" s="5"/>
      <c r="V162" s="5"/>
    </row>
    <row r="163" spans="1:22" ht="12.75">
      <c r="A163" s="11"/>
      <c r="B163" s="11" t="s">
        <v>239</v>
      </c>
      <c r="C163" s="5"/>
      <c r="D163" s="5"/>
      <c r="E163" s="5"/>
      <c r="F163" s="5"/>
      <c r="G163" s="5"/>
      <c r="H163" s="5"/>
      <c r="I163" s="5"/>
      <c r="J163" s="5"/>
      <c r="K163" s="5"/>
      <c r="L163" s="5"/>
      <c r="M163" s="5"/>
      <c r="N163" s="5"/>
      <c r="O163" s="5"/>
      <c r="P163" s="5"/>
      <c r="Q163" s="5"/>
      <c r="R163" s="5"/>
      <c r="S163" s="5"/>
      <c r="T163" s="5"/>
      <c r="U163" s="5"/>
      <c r="V163" s="5"/>
    </row>
    <row r="164" spans="1:22" ht="5.25" customHeight="1">
      <c r="A164" s="5"/>
      <c r="B164" s="5"/>
      <c r="C164" s="5"/>
      <c r="D164" s="5"/>
      <c r="E164" s="5"/>
      <c r="F164" s="5"/>
      <c r="G164" s="5"/>
      <c r="H164" s="5"/>
      <c r="I164" s="5"/>
      <c r="J164" s="5"/>
      <c r="K164" s="5"/>
      <c r="L164" s="5"/>
      <c r="M164" s="5"/>
      <c r="N164" s="5"/>
      <c r="O164" s="5"/>
      <c r="P164" s="5"/>
      <c r="Q164" s="5"/>
      <c r="R164" s="5"/>
      <c r="S164" s="5"/>
      <c r="T164" s="5"/>
      <c r="U164" s="5"/>
      <c r="V164" s="5"/>
    </row>
    <row r="165" spans="1:22" ht="12.75">
      <c r="A165" s="11"/>
      <c r="B165" s="11" t="s">
        <v>12</v>
      </c>
      <c r="C165" s="5" t="s">
        <v>240</v>
      </c>
      <c r="D165" s="5"/>
      <c r="E165" s="5"/>
      <c r="F165" s="5"/>
      <c r="G165" s="5"/>
      <c r="H165" s="5"/>
      <c r="I165" s="5"/>
      <c r="J165" s="5"/>
      <c r="K165" s="101"/>
      <c r="L165" s="5"/>
      <c r="M165" s="5"/>
      <c r="N165" s="5"/>
      <c r="O165" s="5"/>
      <c r="P165" s="5"/>
      <c r="Q165" s="5"/>
      <c r="R165" s="5"/>
      <c r="S165" s="5"/>
      <c r="T165" s="5"/>
      <c r="U165" s="5"/>
      <c r="V165" s="5"/>
    </row>
    <row r="166" spans="1:22" ht="12.75">
      <c r="A166" s="11"/>
      <c r="B166" s="11"/>
      <c r="C166" s="5"/>
      <c r="D166" s="5"/>
      <c r="E166" s="5"/>
      <c r="F166" s="5"/>
      <c r="G166" s="5"/>
      <c r="H166" s="5"/>
      <c r="I166" s="5"/>
      <c r="J166" s="5"/>
      <c r="K166" s="5"/>
      <c r="L166" s="73" t="s">
        <v>6</v>
      </c>
      <c r="M166" s="5"/>
      <c r="N166" s="5"/>
      <c r="O166" s="5"/>
      <c r="P166" s="73" t="s">
        <v>183</v>
      </c>
      <c r="Q166" s="5"/>
      <c r="R166" s="5"/>
      <c r="S166" s="5"/>
      <c r="T166" s="5"/>
      <c r="U166" s="5"/>
      <c r="V166" s="5"/>
    </row>
    <row r="167" spans="1:22" ht="12.75">
      <c r="A167" s="11"/>
      <c r="B167" s="11"/>
      <c r="C167" s="5"/>
      <c r="D167" s="5"/>
      <c r="E167" s="5"/>
      <c r="F167" s="5"/>
      <c r="G167" s="5"/>
      <c r="H167" s="5"/>
      <c r="I167" s="5"/>
      <c r="J167" s="5"/>
      <c r="K167" s="5"/>
      <c r="L167" s="99" t="s">
        <v>8</v>
      </c>
      <c r="M167" s="5"/>
      <c r="N167" s="5"/>
      <c r="O167" s="5"/>
      <c r="P167" s="73" t="s">
        <v>9</v>
      </c>
      <c r="Q167" s="5"/>
      <c r="R167" s="5"/>
      <c r="S167" s="5"/>
      <c r="T167" s="5"/>
      <c r="U167" s="5"/>
      <c r="V167" s="5"/>
    </row>
    <row r="168" spans="1:22" ht="15">
      <c r="A168" s="11"/>
      <c r="B168" s="11"/>
      <c r="C168" s="5"/>
      <c r="D168" s="5"/>
      <c r="E168" s="5"/>
      <c r="F168" s="5"/>
      <c r="G168" s="5"/>
      <c r="H168" s="5"/>
      <c r="I168" s="5"/>
      <c r="J168" s="102"/>
      <c r="K168" s="5"/>
      <c r="L168" s="93" t="str">
        <f>+L142</f>
        <v>31 Mar 2005</v>
      </c>
      <c r="M168" s="5"/>
      <c r="N168" s="5"/>
      <c r="O168" s="5"/>
      <c r="P168" s="93" t="str">
        <f>+P142</f>
        <v>31 Mar 2004</v>
      </c>
      <c r="Q168" s="5"/>
      <c r="R168" s="5"/>
      <c r="S168" s="5"/>
      <c r="T168" s="5"/>
      <c r="U168" s="5"/>
      <c r="V168" s="5"/>
    </row>
    <row r="169" spans="1:22" ht="12.75">
      <c r="A169" s="11"/>
      <c r="B169" s="11"/>
      <c r="C169" s="5"/>
      <c r="D169" s="5"/>
      <c r="E169" s="5"/>
      <c r="F169" s="5"/>
      <c r="G169" s="5"/>
      <c r="H169" s="5"/>
      <c r="I169" s="5"/>
      <c r="J169" s="75"/>
      <c r="K169" s="5"/>
      <c r="L169" s="75" t="s">
        <v>10</v>
      </c>
      <c r="M169" s="5"/>
      <c r="N169" s="5"/>
      <c r="O169" s="5"/>
      <c r="P169" s="75" t="s">
        <v>10</v>
      </c>
      <c r="Q169" s="5"/>
      <c r="R169" s="5"/>
      <c r="S169" s="5"/>
      <c r="T169" s="5"/>
      <c r="U169" s="5"/>
      <c r="V169" s="5"/>
    </row>
    <row r="170" spans="1:22" ht="6" customHeight="1">
      <c r="A170" s="11"/>
      <c r="B170" s="11"/>
      <c r="C170" s="5"/>
      <c r="D170" s="5"/>
      <c r="E170" s="5"/>
      <c r="F170" s="5"/>
      <c r="G170" s="5"/>
      <c r="H170" s="5"/>
      <c r="I170" s="5"/>
      <c r="J170" s="5"/>
      <c r="K170" s="5"/>
      <c r="L170" s="5"/>
      <c r="M170" s="5"/>
      <c r="N170" s="5"/>
      <c r="O170" s="5"/>
      <c r="P170" s="101"/>
      <c r="Q170" s="5"/>
      <c r="R170" s="5"/>
      <c r="S170" s="5"/>
      <c r="T170" s="5"/>
      <c r="U170" s="5"/>
      <c r="V170" s="5"/>
    </row>
    <row r="171" spans="1:22" ht="12.75">
      <c r="A171" s="11"/>
      <c r="B171" s="5"/>
      <c r="C171" s="5" t="s">
        <v>241</v>
      </c>
      <c r="D171" s="5"/>
      <c r="E171" s="5"/>
      <c r="F171" s="5"/>
      <c r="G171" s="5"/>
      <c r="H171" s="5"/>
      <c r="I171" s="5"/>
      <c r="J171" s="71"/>
      <c r="K171" s="5"/>
      <c r="L171" s="71">
        <v>0</v>
      </c>
      <c r="M171" s="5"/>
      <c r="N171" s="5"/>
      <c r="O171" s="5"/>
      <c r="P171" s="72">
        <f>+'[2]shares'!F8</f>
        <v>0</v>
      </c>
      <c r="Q171" s="5"/>
      <c r="R171" s="5"/>
      <c r="S171" s="5"/>
      <c r="T171" s="5"/>
      <c r="U171" s="5"/>
      <c r="V171" s="5"/>
    </row>
    <row r="172" spans="1:22" ht="12.75">
      <c r="A172" s="11"/>
      <c r="B172" s="5"/>
      <c r="C172" s="5" t="s">
        <v>242</v>
      </c>
      <c r="D172" s="5"/>
      <c r="E172" s="5"/>
      <c r="F172" s="5"/>
      <c r="G172" s="5"/>
      <c r="H172" s="5"/>
      <c r="I172" s="5"/>
      <c r="J172" s="71"/>
      <c r="K172" s="5"/>
      <c r="L172" s="71">
        <v>0</v>
      </c>
      <c r="M172" s="5"/>
      <c r="N172" s="5"/>
      <c r="O172" s="5"/>
      <c r="P172" s="72">
        <v>0</v>
      </c>
      <c r="Q172" s="5"/>
      <c r="R172" s="5"/>
      <c r="S172" s="5"/>
      <c r="T172" s="5"/>
      <c r="U172" s="5"/>
      <c r="V172" s="5"/>
    </row>
    <row r="173" spans="1:22" ht="12.75">
      <c r="A173" s="11"/>
      <c r="B173" s="5"/>
      <c r="C173" s="11" t="s">
        <v>243</v>
      </c>
      <c r="D173" s="5"/>
      <c r="E173" s="5"/>
      <c r="F173" s="5"/>
      <c r="G173" s="5"/>
      <c r="H173" s="5"/>
      <c r="I173" s="5"/>
      <c r="J173" s="71"/>
      <c r="K173" s="5"/>
      <c r="L173" s="71">
        <v>0</v>
      </c>
      <c r="M173" s="5"/>
      <c r="N173" s="5"/>
      <c r="O173" s="5"/>
      <c r="P173" s="72">
        <v>0</v>
      </c>
      <c r="Q173" s="5"/>
      <c r="R173" s="5"/>
      <c r="S173" s="5"/>
      <c r="T173" s="5"/>
      <c r="U173" s="5"/>
      <c r="V173" s="5"/>
    </row>
    <row r="174" spans="1:22" ht="15" customHeight="1">
      <c r="A174" s="5"/>
      <c r="B174" s="5"/>
      <c r="C174" s="5"/>
      <c r="D174" s="5"/>
      <c r="E174" s="5"/>
      <c r="F174" s="5"/>
      <c r="G174" s="5"/>
      <c r="H174" s="5"/>
      <c r="I174" s="5"/>
      <c r="J174" s="5"/>
      <c r="K174" s="5"/>
      <c r="L174" s="5"/>
      <c r="M174" s="5"/>
      <c r="N174" s="5"/>
      <c r="O174" s="5"/>
      <c r="P174" s="5"/>
      <c r="Q174" s="5"/>
      <c r="R174" s="5"/>
      <c r="S174" s="5"/>
      <c r="T174" s="5"/>
      <c r="U174" s="5"/>
      <c r="V174" s="5"/>
    </row>
    <row r="175" spans="1:22" ht="12.75">
      <c r="A175" s="11"/>
      <c r="B175" s="11" t="s">
        <v>14</v>
      </c>
      <c r="C175" s="11" t="s">
        <v>322</v>
      </c>
      <c r="D175" s="5"/>
      <c r="E175" s="5"/>
      <c r="F175" s="5"/>
      <c r="G175" s="5"/>
      <c r="H175" s="5"/>
      <c r="I175" s="5"/>
      <c r="J175" s="5"/>
      <c r="K175" s="5"/>
      <c r="L175" s="5"/>
      <c r="M175" s="5"/>
      <c r="N175" s="5"/>
      <c r="O175" s="5"/>
      <c r="P175" s="74"/>
      <c r="Q175" s="5"/>
      <c r="R175" s="5"/>
      <c r="S175" s="5"/>
      <c r="T175" s="5"/>
      <c r="U175" s="5"/>
      <c r="V175" s="5"/>
    </row>
    <row r="176" spans="1:22" ht="6" customHeight="1">
      <c r="A176" s="5"/>
      <c r="B176" s="5"/>
      <c r="C176" s="5"/>
      <c r="D176" s="5"/>
      <c r="E176" s="5"/>
      <c r="F176" s="5"/>
      <c r="G176" s="5"/>
      <c r="H176" s="5"/>
      <c r="I176" s="5"/>
      <c r="J176" s="5"/>
      <c r="K176" s="5"/>
      <c r="L176" s="5"/>
      <c r="M176" s="5"/>
      <c r="N176" s="5"/>
      <c r="O176" s="5"/>
      <c r="P176" s="5"/>
      <c r="Q176" s="5"/>
      <c r="R176" s="5"/>
      <c r="S176" s="5"/>
      <c r="T176" s="5"/>
      <c r="U176" s="5"/>
      <c r="V176" s="5"/>
    </row>
    <row r="177" spans="1:22" ht="12.75">
      <c r="A177" s="11"/>
      <c r="B177" s="5"/>
      <c r="C177" s="5" t="s">
        <v>244</v>
      </c>
      <c r="D177" s="5"/>
      <c r="E177" s="5"/>
      <c r="F177" s="5"/>
      <c r="G177" s="5"/>
      <c r="H177" s="5"/>
      <c r="I177" s="5"/>
      <c r="J177" s="5"/>
      <c r="K177" s="5"/>
      <c r="L177" s="5"/>
      <c r="M177" s="5"/>
      <c r="N177" s="5"/>
      <c r="O177" s="5"/>
      <c r="P177" s="73">
        <v>0</v>
      </c>
      <c r="Q177" s="5"/>
      <c r="R177" s="5"/>
      <c r="S177" s="5"/>
      <c r="T177" s="5"/>
      <c r="U177" s="5"/>
      <c r="V177" s="5"/>
    </row>
    <row r="178" spans="1:22" ht="12.75">
      <c r="A178" s="11"/>
      <c r="B178" s="5"/>
      <c r="C178" s="5" t="s">
        <v>245</v>
      </c>
      <c r="D178" s="5"/>
      <c r="E178" s="5"/>
      <c r="F178" s="5"/>
      <c r="G178" s="5"/>
      <c r="H178" s="5"/>
      <c r="I178" s="5"/>
      <c r="J178" s="5"/>
      <c r="K178" s="5"/>
      <c r="L178" s="5"/>
      <c r="M178" s="5"/>
      <c r="N178" s="5"/>
      <c r="O178" s="5"/>
      <c r="P178" s="5"/>
      <c r="Q178" s="5"/>
      <c r="R178" s="5"/>
      <c r="S178" s="5"/>
      <c r="T178" s="5"/>
      <c r="U178" s="5"/>
      <c r="V178" s="5"/>
    </row>
    <row r="179" spans="1:22" ht="12.75">
      <c r="A179" s="11"/>
      <c r="B179" s="5"/>
      <c r="C179" s="11" t="s">
        <v>246</v>
      </c>
      <c r="D179" s="5"/>
      <c r="E179" s="5"/>
      <c r="F179" s="5"/>
      <c r="G179" s="5"/>
      <c r="H179" s="5"/>
      <c r="I179" s="5"/>
      <c r="J179" s="5"/>
      <c r="K179" s="5"/>
      <c r="L179" s="5"/>
      <c r="M179" s="5"/>
      <c r="N179" s="5"/>
      <c r="O179" s="5"/>
      <c r="P179" s="74">
        <v>0</v>
      </c>
      <c r="Q179" s="5"/>
      <c r="R179" s="5"/>
      <c r="S179" s="5"/>
      <c r="T179" s="5"/>
      <c r="U179" s="5"/>
      <c r="V179" s="5"/>
    </row>
    <row r="180" spans="1:22" ht="12.75">
      <c r="A180" s="11"/>
      <c r="B180" s="5"/>
      <c r="C180" s="5" t="s">
        <v>247</v>
      </c>
      <c r="D180" s="5"/>
      <c r="E180" s="5"/>
      <c r="F180" s="5"/>
      <c r="G180" s="5"/>
      <c r="H180" s="5"/>
      <c r="I180" s="5"/>
      <c r="J180" s="5"/>
      <c r="K180" s="5"/>
      <c r="L180" s="5"/>
      <c r="M180" s="5"/>
      <c r="N180" s="5"/>
      <c r="O180" s="5"/>
      <c r="P180" s="74"/>
      <c r="Q180" s="5"/>
      <c r="R180" s="5"/>
      <c r="S180" s="5"/>
      <c r="T180" s="5"/>
      <c r="U180" s="5"/>
      <c r="V180" s="5"/>
    </row>
    <row r="181" spans="1:22" ht="12.75">
      <c r="A181" s="5"/>
      <c r="B181" s="5"/>
      <c r="C181" s="11" t="s">
        <v>248</v>
      </c>
      <c r="D181" s="5"/>
      <c r="E181" s="5"/>
      <c r="F181" s="5"/>
      <c r="G181" s="5"/>
      <c r="H181" s="5"/>
      <c r="I181" s="5"/>
      <c r="J181" s="5"/>
      <c r="K181" s="5"/>
      <c r="L181" s="5"/>
      <c r="M181" s="5"/>
      <c r="N181" s="5"/>
      <c r="O181" s="5">
        <v>4542</v>
      </c>
      <c r="P181" s="72">
        <v>0</v>
      </c>
      <c r="Q181" s="5"/>
      <c r="R181" s="5"/>
      <c r="S181" s="5"/>
      <c r="T181" s="5"/>
      <c r="U181" s="5"/>
      <c r="V181" s="5"/>
    </row>
    <row r="182" spans="1:22" ht="12.75">
      <c r="A182" s="5"/>
      <c r="B182" s="5"/>
      <c r="C182" s="11"/>
      <c r="D182" s="5"/>
      <c r="E182" s="5"/>
      <c r="F182" s="5"/>
      <c r="G182" s="5"/>
      <c r="H182" s="5"/>
      <c r="I182" s="5"/>
      <c r="J182" s="5"/>
      <c r="K182" s="5"/>
      <c r="L182" s="5"/>
      <c r="M182" s="5"/>
      <c r="N182" s="5"/>
      <c r="O182" s="5"/>
      <c r="P182" s="72"/>
      <c r="Q182" s="5"/>
      <c r="R182" s="5"/>
      <c r="S182" s="5"/>
      <c r="T182" s="5"/>
      <c r="U182" s="5"/>
      <c r="V182" s="5"/>
    </row>
    <row r="183" spans="1:22" ht="12.75">
      <c r="A183" s="60" t="s">
        <v>249</v>
      </c>
      <c r="B183" s="2" t="s">
        <v>250</v>
      </c>
      <c r="C183" s="5"/>
      <c r="D183" s="5"/>
      <c r="E183" s="5"/>
      <c r="F183" s="5"/>
      <c r="G183" s="5"/>
      <c r="H183" s="5"/>
      <c r="I183" s="5"/>
      <c r="J183" s="5"/>
      <c r="K183" s="5"/>
      <c r="L183" s="5"/>
      <c r="M183" s="5"/>
      <c r="N183" s="5"/>
      <c r="O183" s="5"/>
      <c r="P183" s="5"/>
      <c r="Q183" s="5"/>
      <c r="R183" s="5"/>
      <c r="S183" s="5"/>
      <c r="T183" s="5"/>
      <c r="U183" s="5"/>
      <c r="V183" s="5"/>
    </row>
    <row r="184" spans="1:22" ht="12.75">
      <c r="A184" s="103"/>
      <c r="B184" s="2" t="s">
        <v>12</v>
      </c>
      <c r="C184" s="11" t="s">
        <v>251</v>
      </c>
      <c r="D184" s="5"/>
      <c r="E184" s="5"/>
      <c r="F184" s="5"/>
      <c r="G184" s="5"/>
      <c r="H184" s="5"/>
      <c r="I184" s="5"/>
      <c r="J184" s="5"/>
      <c r="K184" s="5"/>
      <c r="L184" s="5"/>
      <c r="M184" s="5"/>
      <c r="N184" s="5"/>
      <c r="O184" s="5"/>
      <c r="P184" s="5"/>
      <c r="Q184" s="5"/>
      <c r="R184" s="5"/>
      <c r="S184" s="5"/>
      <c r="T184" s="5"/>
      <c r="U184" s="5"/>
      <c r="V184" s="5"/>
    </row>
    <row r="185" spans="1:22" ht="6.75" customHeight="1">
      <c r="A185" s="103"/>
      <c r="B185" s="2"/>
      <c r="C185" s="11"/>
      <c r="D185" s="5"/>
      <c r="E185" s="5"/>
      <c r="F185" s="5"/>
      <c r="G185" s="5"/>
      <c r="H185" s="5"/>
      <c r="I185" s="5"/>
      <c r="J185" s="5"/>
      <c r="K185" s="5"/>
      <c r="L185" s="5"/>
      <c r="M185" s="5"/>
      <c r="N185" s="5"/>
      <c r="O185" s="5"/>
      <c r="P185" s="5"/>
      <c r="Q185" s="5"/>
      <c r="R185" s="5"/>
      <c r="S185" s="5"/>
      <c r="T185" s="5"/>
      <c r="U185" s="5"/>
      <c r="V185" s="5"/>
    </row>
    <row r="186" spans="1:22" ht="38.25" customHeight="1">
      <c r="A186" s="103"/>
      <c r="B186" s="2"/>
      <c r="C186" s="115" t="s">
        <v>252</v>
      </c>
      <c r="D186" s="115"/>
      <c r="E186" s="115"/>
      <c r="F186" s="115"/>
      <c r="G186" s="115"/>
      <c r="H186" s="115"/>
      <c r="I186" s="115"/>
      <c r="J186" s="115"/>
      <c r="K186" s="115"/>
      <c r="L186" s="115"/>
      <c r="M186" s="115"/>
      <c r="N186" s="115"/>
      <c r="O186" s="115"/>
      <c r="P186" s="115"/>
      <c r="Q186" s="115"/>
      <c r="R186" s="115"/>
      <c r="S186" s="115"/>
      <c r="T186" s="115"/>
      <c r="U186" s="115"/>
      <c r="V186" s="5"/>
    </row>
    <row r="187" spans="1:22" ht="7.5" customHeight="1">
      <c r="A187" s="103"/>
      <c r="B187" s="2"/>
      <c r="C187" s="112"/>
      <c r="D187" s="112"/>
      <c r="E187" s="112"/>
      <c r="F187" s="112"/>
      <c r="G187" s="112"/>
      <c r="H187" s="112"/>
      <c r="I187" s="112"/>
      <c r="J187" s="112"/>
      <c r="K187" s="112"/>
      <c r="L187" s="112"/>
      <c r="M187" s="112"/>
      <c r="N187" s="112"/>
      <c r="O187" s="112"/>
      <c r="P187" s="112"/>
      <c r="Q187" s="112"/>
      <c r="R187" s="112"/>
      <c r="S187" s="112"/>
      <c r="T187" s="112"/>
      <c r="U187" s="112"/>
      <c r="V187" s="5"/>
    </row>
    <row r="188" spans="1:22" ht="63" customHeight="1">
      <c r="A188" s="103"/>
      <c r="B188" s="2"/>
      <c r="C188" s="115" t="s">
        <v>304</v>
      </c>
      <c r="D188" s="115"/>
      <c r="E188" s="115"/>
      <c r="F188" s="115"/>
      <c r="G188" s="115"/>
      <c r="H188" s="115"/>
      <c r="I188" s="115"/>
      <c r="J188" s="115"/>
      <c r="K188" s="115"/>
      <c r="L188" s="115"/>
      <c r="M188" s="115"/>
      <c r="N188" s="115"/>
      <c r="O188" s="115"/>
      <c r="P188" s="115"/>
      <c r="Q188" s="115"/>
      <c r="R188" s="115"/>
      <c r="S188" s="115"/>
      <c r="T188" s="115"/>
      <c r="U188" s="115"/>
      <c r="V188" s="5"/>
    </row>
    <row r="189" spans="1:22" ht="7.5" customHeight="1">
      <c r="A189" s="103"/>
      <c r="B189" s="2"/>
      <c r="C189" s="112"/>
      <c r="D189" s="112"/>
      <c r="E189" s="112"/>
      <c r="F189" s="112"/>
      <c r="G189" s="112"/>
      <c r="H189" s="112"/>
      <c r="I189" s="112"/>
      <c r="J189" s="112"/>
      <c r="K189" s="112"/>
      <c r="L189" s="112"/>
      <c r="M189" s="112"/>
      <c r="N189" s="112"/>
      <c r="O189" s="112"/>
      <c r="P189" s="112"/>
      <c r="Q189" s="112"/>
      <c r="R189" s="112"/>
      <c r="S189" s="112"/>
      <c r="T189" s="112"/>
      <c r="U189" s="112"/>
      <c r="V189" s="5"/>
    </row>
    <row r="190" spans="1:22" ht="31.5" customHeight="1">
      <c r="A190" s="103"/>
      <c r="B190" s="2"/>
      <c r="C190" s="115" t="s">
        <v>323</v>
      </c>
      <c r="D190" s="115"/>
      <c r="E190" s="115"/>
      <c r="F190" s="115"/>
      <c r="G190" s="115"/>
      <c r="H190" s="115"/>
      <c r="I190" s="115"/>
      <c r="J190" s="115"/>
      <c r="K190" s="115"/>
      <c r="L190" s="115"/>
      <c r="M190" s="115"/>
      <c r="N190" s="115"/>
      <c r="O190" s="115"/>
      <c r="P190" s="115"/>
      <c r="Q190" s="115"/>
      <c r="R190" s="115"/>
      <c r="S190" s="115"/>
      <c r="T190" s="115"/>
      <c r="U190" s="115"/>
      <c r="V190" s="5"/>
    </row>
    <row r="191" spans="1:22" ht="8.25" customHeight="1">
      <c r="A191" s="103"/>
      <c r="B191" s="2"/>
      <c r="C191" s="112"/>
      <c r="D191" s="112"/>
      <c r="E191" s="112"/>
      <c r="F191" s="112"/>
      <c r="G191" s="112"/>
      <c r="H191" s="112"/>
      <c r="I191" s="112"/>
      <c r="J191" s="112"/>
      <c r="K191" s="112"/>
      <c r="L191" s="112"/>
      <c r="M191" s="112"/>
      <c r="N191" s="112"/>
      <c r="O191" s="112"/>
      <c r="P191" s="112"/>
      <c r="Q191" s="112"/>
      <c r="R191" s="112"/>
      <c r="S191" s="112"/>
      <c r="T191" s="112"/>
      <c r="U191" s="112"/>
      <c r="V191" s="5"/>
    </row>
    <row r="192" spans="1:22" ht="12.75">
      <c r="A192" s="103"/>
      <c r="B192" s="2"/>
      <c r="C192" s="9" t="s">
        <v>336</v>
      </c>
      <c r="D192" s="5"/>
      <c r="E192" s="5"/>
      <c r="F192" s="5"/>
      <c r="G192" s="5"/>
      <c r="H192" s="5"/>
      <c r="I192" s="5"/>
      <c r="J192" s="5"/>
      <c r="K192" s="5"/>
      <c r="L192" s="5"/>
      <c r="M192" s="5"/>
      <c r="N192" s="5"/>
      <c r="O192" s="5"/>
      <c r="P192" s="5"/>
      <c r="Q192" s="5"/>
      <c r="R192" s="5"/>
      <c r="S192" s="5"/>
      <c r="T192" s="5"/>
      <c r="U192" s="5"/>
      <c r="V192" s="5"/>
    </row>
    <row r="193" spans="1:22" ht="12.75">
      <c r="A193" s="103"/>
      <c r="B193" s="2"/>
      <c r="C193" s="9" t="s">
        <v>324</v>
      </c>
      <c r="D193" s="5"/>
      <c r="E193" s="5"/>
      <c r="F193" s="5"/>
      <c r="G193" s="5"/>
      <c r="H193" s="5"/>
      <c r="I193" s="5"/>
      <c r="J193" s="5"/>
      <c r="K193" s="5"/>
      <c r="L193" s="5"/>
      <c r="M193" s="5"/>
      <c r="N193" s="5"/>
      <c r="O193" s="5"/>
      <c r="P193" s="5"/>
      <c r="Q193" s="5"/>
      <c r="R193" s="5"/>
      <c r="S193" s="5"/>
      <c r="T193" s="5"/>
      <c r="U193" s="5"/>
      <c r="V193" s="5"/>
    </row>
    <row r="194" spans="1:22" ht="12.75">
      <c r="A194" s="103"/>
      <c r="B194" s="2"/>
      <c r="C194" s="9" t="s">
        <v>339</v>
      </c>
      <c r="D194" s="5"/>
      <c r="E194" s="5"/>
      <c r="F194" s="5"/>
      <c r="G194" s="5"/>
      <c r="H194" s="5"/>
      <c r="I194" s="5"/>
      <c r="J194" s="5"/>
      <c r="K194" s="5"/>
      <c r="L194" s="5"/>
      <c r="M194" s="5"/>
      <c r="N194" s="5"/>
      <c r="O194" s="5"/>
      <c r="P194" s="5"/>
      <c r="Q194" s="5"/>
      <c r="R194" s="5"/>
      <c r="S194" s="5"/>
      <c r="T194" s="5"/>
      <c r="U194" s="5"/>
      <c r="V194" s="5"/>
    </row>
    <row r="195" spans="1:22" ht="12.75">
      <c r="A195" s="103"/>
      <c r="B195" s="2"/>
      <c r="C195" s="9" t="s">
        <v>333</v>
      </c>
      <c r="D195" s="5"/>
      <c r="E195" s="5"/>
      <c r="F195" s="5"/>
      <c r="G195" s="5"/>
      <c r="H195" s="5"/>
      <c r="I195" s="5"/>
      <c r="J195" s="5"/>
      <c r="K195" s="5"/>
      <c r="L195" s="5"/>
      <c r="M195" s="5"/>
      <c r="N195" s="5"/>
      <c r="O195" s="5"/>
      <c r="P195" s="5"/>
      <c r="Q195" s="5"/>
      <c r="R195" s="5"/>
      <c r="S195" s="5"/>
      <c r="T195" s="5"/>
      <c r="U195" s="5"/>
      <c r="V195" s="5"/>
    </row>
    <row r="196" spans="1:22" ht="12.75">
      <c r="A196" s="103"/>
      <c r="B196" s="2"/>
      <c r="C196" s="75"/>
      <c r="D196" s="5"/>
      <c r="E196" s="5"/>
      <c r="F196" s="5"/>
      <c r="G196" s="5"/>
      <c r="H196" s="5"/>
      <c r="I196" s="5"/>
      <c r="J196" s="5"/>
      <c r="K196" s="5"/>
      <c r="L196" s="5"/>
      <c r="M196" s="5"/>
      <c r="N196" s="5"/>
      <c r="O196" s="5"/>
      <c r="P196" s="5"/>
      <c r="Q196" s="5"/>
      <c r="R196" s="5"/>
      <c r="S196" s="5"/>
      <c r="T196" s="5"/>
      <c r="U196" s="5"/>
      <c r="V196" s="5"/>
    </row>
    <row r="197" spans="1:22" ht="12.75">
      <c r="A197" s="103"/>
      <c r="B197" s="2" t="s">
        <v>14</v>
      </c>
      <c r="C197" s="9" t="s">
        <v>253</v>
      </c>
      <c r="D197" s="5"/>
      <c r="E197" s="5"/>
      <c r="F197" s="5"/>
      <c r="G197" s="5"/>
      <c r="H197" s="5"/>
      <c r="I197" s="5"/>
      <c r="J197" s="5"/>
      <c r="K197" s="5"/>
      <c r="L197" s="5"/>
      <c r="M197" s="5"/>
      <c r="N197" s="5"/>
      <c r="O197" s="5"/>
      <c r="P197" s="5"/>
      <c r="Q197" s="5"/>
      <c r="R197" s="5"/>
      <c r="S197" s="5"/>
      <c r="T197" s="5"/>
      <c r="U197" s="5"/>
      <c r="V197" s="5"/>
    </row>
    <row r="198" spans="1:22" ht="12.75">
      <c r="A198" s="103"/>
      <c r="B198" s="2"/>
      <c r="C198" s="9" t="s">
        <v>254</v>
      </c>
      <c r="D198" s="5"/>
      <c r="E198" s="5"/>
      <c r="F198" s="5"/>
      <c r="G198" s="5"/>
      <c r="H198" s="5"/>
      <c r="I198" s="5"/>
      <c r="J198" s="5"/>
      <c r="K198" s="5"/>
      <c r="L198" s="5"/>
      <c r="M198" s="5"/>
      <c r="N198" s="5"/>
      <c r="O198" s="5"/>
      <c r="P198" s="5"/>
      <c r="Q198" s="5"/>
      <c r="R198" s="5"/>
      <c r="S198" s="5"/>
      <c r="T198" s="5"/>
      <c r="U198" s="5"/>
      <c r="V198" s="5"/>
    </row>
    <row r="199" spans="1:22" ht="12.75">
      <c r="A199" s="103"/>
      <c r="B199" s="2"/>
      <c r="C199" s="9"/>
      <c r="D199" s="5"/>
      <c r="E199" s="5"/>
      <c r="F199" s="5"/>
      <c r="G199" s="5"/>
      <c r="H199" s="5"/>
      <c r="I199" s="5"/>
      <c r="J199" s="5"/>
      <c r="K199" s="5"/>
      <c r="L199" s="5"/>
      <c r="M199" s="5"/>
      <c r="N199" s="5"/>
      <c r="O199" s="5"/>
      <c r="P199" s="5"/>
      <c r="Q199" s="5"/>
      <c r="R199" s="5"/>
      <c r="S199" s="5"/>
      <c r="T199" s="5"/>
      <c r="U199" s="5"/>
      <c r="V199" s="5"/>
    </row>
    <row r="200" spans="1:22" ht="15" customHeight="1">
      <c r="A200" s="5"/>
      <c r="B200" s="5"/>
      <c r="C200" s="5"/>
      <c r="D200" s="5"/>
      <c r="E200" s="5"/>
      <c r="F200" s="5"/>
      <c r="G200" s="5"/>
      <c r="H200" s="5"/>
      <c r="I200" s="5"/>
      <c r="J200" s="5"/>
      <c r="K200" s="5"/>
      <c r="L200" s="5"/>
      <c r="M200" s="5"/>
      <c r="N200" s="5"/>
      <c r="O200" s="5"/>
      <c r="P200" s="5"/>
      <c r="Q200" s="5"/>
      <c r="R200" s="5"/>
      <c r="S200" s="5"/>
      <c r="T200" s="5"/>
      <c r="U200" s="5"/>
      <c r="V200" s="5"/>
    </row>
    <row r="201" spans="1:22" ht="12.75">
      <c r="A201" s="60" t="s">
        <v>255</v>
      </c>
      <c r="B201" s="2" t="s">
        <v>256</v>
      </c>
      <c r="C201" s="5"/>
      <c r="D201" s="5"/>
      <c r="E201" s="5"/>
      <c r="F201" s="5"/>
      <c r="G201" s="5"/>
      <c r="H201" s="5"/>
      <c r="I201" s="5"/>
      <c r="J201" s="5"/>
      <c r="K201" s="5"/>
      <c r="L201" s="5"/>
      <c r="M201" s="5"/>
      <c r="N201" s="5"/>
      <c r="O201" s="5"/>
      <c r="P201" s="5"/>
      <c r="Q201" s="5"/>
      <c r="R201" s="5"/>
      <c r="S201" s="5"/>
      <c r="T201" s="5"/>
      <c r="U201" s="5"/>
      <c r="V201" s="5"/>
    </row>
    <row r="202" spans="1:22" ht="12.75">
      <c r="A202" s="104"/>
      <c r="B202" s="11" t="s">
        <v>325</v>
      </c>
      <c r="C202" s="5"/>
      <c r="D202" s="5"/>
      <c r="E202" s="5"/>
      <c r="F202" s="5"/>
      <c r="G202" s="5"/>
      <c r="H202" s="5"/>
      <c r="I202" s="5"/>
      <c r="J202" s="5"/>
      <c r="K202" s="5"/>
      <c r="L202" s="5"/>
      <c r="M202" s="5"/>
      <c r="N202" s="5"/>
      <c r="O202" s="5"/>
      <c r="P202" s="5"/>
      <c r="Q202" s="5"/>
      <c r="R202" s="5"/>
      <c r="S202" s="5"/>
      <c r="T202" s="5"/>
      <c r="U202" s="5"/>
      <c r="V202" s="5"/>
    </row>
    <row r="203" spans="1:22" ht="6.75" customHeight="1">
      <c r="A203" s="5"/>
      <c r="B203" s="5"/>
      <c r="C203" s="5"/>
      <c r="D203" s="5"/>
      <c r="E203" s="5"/>
      <c r="F203" s="5"/>
      <c r="G203" s="5"/>
      <c r="H203" s="5"/>
      <c r="I203" s="5"/>
      <c r="J203" s="5"/>
      <c r="K203" s="5"/>
      <c r="L203" s="5"/>
      <c r="M203" s="5"/>
      <c r="N203" s="5"/>
      <c r="O203" s="5"/>
      <c r="P203" s="5"/>
      <c r="Q203" s="5"/>
      <c r="R203" s="5"/>
      <c r="S203" s="5"/>
      <c r="T203" s="5"/>
      <c r="U203" s="5"/>
      <c r="V203" s="5"/>
    </row>
    <row r="204" spans="1:22" ht="12.75">
      <c r="A204" s="5"/>
      <c r="B204" s="5"/>
      <c r="C204" s="5"/>
      <c r="D204" s="5"/>
      <c r="E204" s="5"/>
      <c r="F204" s="5"/>
      <c r="G204" s="5"/>
      <c r="H204" s="5"/>
      <c r="I204" s="5"/>
      <c r="J204" s="5"/>
      <c r="K204" s="5"/>
      <c r="L204" s="101" t="s">
        <v>10</v>
      </c>
      <c r="M204" s="5"/>
      <c r="N204" s="5"/>
      <c r="O204" s="5"/>
      <c r="P204" s="5"/>
      <c r="Q204" s="5"/>
      <c r="R204" s="5"/>
      <c r="S204" s="5"/>
      <c r="T204" s="5"/>
      <c r="U204" s="5"/>
      <c r="V204" s="5"/>
    </row>
    <row r="205" spans="1:22" ht="12.75">
      <c r="A205" s="5"/>
      <c r="B205" s="11" t="s">
        <v>257</v>
      </c>
      <c r="C205" s="5"/>
      <c r="D205" s="5"/>
      <c r="E205" s="5"/>
      <c r="F205" s="5"/>
      <c r="G205" s="5"/>
      <c r="H205" s="5"/>
      <c r="I205" s="5"/>
      <c r="J205" s="5"/>
      <c r="K205" s="5"/>
      <c r="L205" s="75"/>
      <c r="M205" s="5"/>
      <c r="N205" s="5"/>
      <c r="O205" s="5"/>
      <c r="P205" s="5"/>
      <c r="Q205" s="5"/>
      <c r="R205" s="5"/>
      <c r="S205" s="5"/>
      <c r="T205" s="5"/>
      <c r="U205" s="5"/>
      <c r="V205" s="5"/>
    </row>
    <row r="206" spans="1:22" ht="6.75" customHeight="1">
      <c r="A206" s="5"/>
      <c r="B206" s="5"/>
      <c r="C206" s="5"/>
      <c r="D206" s="5"/>
      <c r="E206" s="5"/>
      <c r="F206" s="5"/>
      <c r="G206" s="5"/>
      <c r="H206" s="5"/>
      <c r="I206" s="5"/>
      <c r="J206" s="5"/>
      <c r="K206" s="5"/>
      <c r="L206" s="5"/>
      <c r="M206" s="5"/>
      <c r="N206" s="5"/>
      <c r="O206" s="5"/>
      <c r="P206" s="5"/>
      <c r="Q206" s="5"/>
      <c r="R206" s="5"/>
      <c r="S206" s="5"/>
      <c r="T206" s="5"/>
      <c r="U206" s="5"/>
      <c r="V206" s="5"/>
    </row>
    <row r="207" spans="1:22" ht="12.75">
      <c r="A207" s="103" t="s">
        <v>0</v>
      </c>
      <c r="B207" s="11" t="s">
        <v>258</v>
      </c>
      <c r="C207" s="5"/>
      <c r="D207" s="5"/>
      <c r="E207" s="5"/>
      <c r="F207" s="5"/>
      <c r="G207" s="5"/>
      <c r="H207" s="5"/>
      <c r="I207" s="5"/>
      <c r="J207" s="5"/>
      <c r="K207" s="5"/>
      <c r="L207" s="74">
        <v>642378</v>
      </c>
      <c r="M207" s="5"/>
      <c r="N207" s="5"/>
      <c r="O207" s="5"/>
      <c r="P207" s="5"/>
      <c r="Q207" s="5"/>
      <c r="R207" s="5"/>
      <c r="S207" s="5"/>
      <c r="T207" s="5"/>
      <c r="U207" s="5"/>
      <c r="V207" s="5"/>
    </row>
    <row r="208" spans="1:22" ht="12.75">
      <c r="A208" s="5"/>
      <c r="B208" s="11" t="s">
        <v>259</v>
      </c>
      <c r="C208" s="5"/>
      <c r="D208" s="5"/>
      <c r="E208" s="5"/>
      <c r="F208" s="5"/>
      <c r="G208" s="5"/>
      <c r="H208" s="5"/>
      <c r="I208" s="5"/>
      <c r="J208" s="5"/>
      <c r="K208" s="5"/>
      <c r="L208" s="105">
        <v>140853</v>
      </c>
      <c r="M208" s="5"/>
      <c r="N208" s="5"/>
      <c r="O208" s="5"/>
      <c r="P208" s="5"/>
      <c r="Q208" s="5"/>
      <c r="R208" s="5"/>
      <c r="S208" s="5"/>
      <c r="T208" s="5"/>
      <c r="U208" s="5"/>
      <c r="V208" s="5"/>
    </row>
    <row r="209" spans="1:22" ht="15" customHeight="1" thickBot="1">
      <c r="A209" s="5"/>
      <c r="B209" s="5"/>
      <c r="C209" s="5"/>
      <c r="D209" s="5"/>
      <c r="E209" s="5"/>
      <c r="F209" s="5"/>
      <c r="G209" s="5"/>
      <c r="H209" s="5"/>
      <c r="I209" s="5"/>
      <c r="J209" s="5"/>
      <c r="K209" s="5"/>
      <c r="L209" s="79">
        <f>SUM(L207:L208)</f>
        <v>783231</v>
      </c>
      <c r="M209" s="5"/>
      <c r="N209" s="5"/>
      <c r="O209" s="5"/>
      <c r="P209" s="5"/>
      <c r="Q209" s="5"/>
      <c r="R209" s="5"/>
      <c r="S209" s="5"/>
      <c r="T209" s="5"/>
      <c r="U209" s="5"/>
      <c r="V209" s="5"/>
    </row>
    <row r="210" spans="1:22" ht="13.5" thickTop="1">
      <c r="A210" s="5"/>
      <c r="B210" s="9" t="s">
        <v>260</v>
      </c>
      <c r="C210" s="5"/>
      <c r="D210" s="5"/>
      <c r="E210" s="5"/>
      <c r="F210" s="10"/>
      <c r="G210" s="10"/>
      <c r="H210" s="10"/>
      <c r="I210" s="5"/>
      <c r="J210" s="5"/>
      <c r="K210" s="5"/>
      <c r="L210" s="5"/>
      <c r="M210" s="5"/>
      <c r="N210" s="5"/>
      <c r="O210" s="5"/>
      <c r="P210" s="5"/>
      <c r="Q210" s="5"/>
      <c r="R210" s="5"/>
      <c r="S210" s="5"/>
      <c r="T210" s="5"/>
      <c r="U210" s="5"/>
      <c r="V210" s="5"/>
    </row>
    <row r="211" spans="1:22" ht="8.25" customHeight="1">
      <c r="A211" s="5"/>
      <c r="B211" s="5"/>
      <c r="C211" s="5"/>
      <c r="D211" s="5"/>
      <c r="E211" s="5"/>
      <c r="F211" s="5"/>
      <c r="G211" s="5"/>
      <c r="H211" s="5"/>
      <c r="I211" s="5"/>
      <c r="J211" s="5"/>
      <c r="K211" s="5"/>
      <c r="L211" s="5"/>
      <c r="M211" s="5"/>
      <c r="N211" s="5"/>
      <c r="O211" s="5"/>
      <c r="P211" s="5"/>
      <c r="Q211" s="5"/>
      <c r="R211" s="5"/>
      <c r="S211" s="5"/>
      <c r="T211" s="5"/>
      <c r="U211" s="5"/>
      <c r="V211" s="5"/>
    </row>
    <row r="212" spans="1:22" ht="13.5" thickBot="1">
      <c r="A212" s="5"/>
      <c r="B212" s="9" t="s">
        <v>258</v>
      </c>
      <c r="C212" s="5"/>
      <c r="D212" s="5"/>
      <c r="E212" s="5"/>
      <c r="F212" s="10"/>
      <c r="G212" s="10"/>
      <c r="H212" s="10"/>
      <c r="I212" s="5"/>
      <c r="J212" s="5"/>
      <c r="K212" s="5"/>
      <c r="L212" s="86">
        <v>64779</v>
      </c>
      <c r="M212" s="5"/>
      <c r="N212" s="5"/>
      <c r="O212" s="5"/>
      <c r="P212" s="5"/>
      <c r="Q212" s="5"/>
      <c r="R212" s="5"/>
      <c r="S212" s="5"/>
      <c r="T212" s="5"/>
      <c r="U212" s="5"/>
      <c r="V212" s="5"/>
    </row>
    <row r="213" spans="1:22" ht="9.75" customHeight="1" thickTop="1">
      <c r="A213" s="5"/>
      <c r="B213" s="11"/>
      <c r="C213" s="5"/>
      <c r="D213" s="5"/>
      <c r="E213" s="5"/>
      <c r="F213" s="10"/>
      <c r="G213" s="10"/>
      <c r="H213" s="10"/>
      <c r="I213" s="5"/>
      <c r="J213" s="5"/>
      <c r="K213" s="5"/>
      <c r="L213" s="5"/>
      <c r="M213" s="5"/>
      <c r="N213" s="5"/>
      <c r="O213" s="5"/>
      <c r="P213" s="5"/>
      <c r="Q213" s="5"/>
      <c r="R213" s="5"/>
      <c r="S213" s="5"/>
      <c r="T213" s="5"/>
      <c r="U213" s="5"/>
      <c r="V213" s="5"/>
    </row>
    <row r="214" spans="1:22" ht="12.75">
      <c r="A214" s="103" t="s">
        <v>0</v>
      </c>
      <c r="B214" s="11" t="s">
        <v>261</v>
      </c>
      <c r="C214" s="5"/>
      <c r="D214" s="5"/>
      <c r="E214" s="5"/>
      <c r="F214" s="10"/>
      <c r="G214" s="10"/>
      <c r="H214" s="10"/>
      <c r="I214" s="5"/>
      <c r="J214" s="5"/>
      <c r="K214" s="5"/>
      <c r="L214" s="5"/>
      <c r="M214" s="5"/>
      <c r="N214" s="5"/>
      <c r="O214" s="5"/>
      <c r="P214" s="5"/>
      <c r="Q214" s="5"/>
      <c r="R214" s="5"/>
      <c r="S214" s="5"/>
      <c r="T214" s="5"/>
      <c r="U214" s="5"/>
      <c r="V214" s="5"/>
    </row>
    <row r="215" spans="1:22" ht="15" customHeight="1">
      <c r="A215" s="5"/>
      <c r="B215" s="5"/>
      <c r="C215" s="5"/>
      <c r="D215" s="5"/>
      <c r="E215" s="5"/>
      <c r="F215" s="5"/>
      <c r="G215" s="5"/>
      <c r="H215" s="5"/>
      <c r="I215" s="5"/>
      <c r="J215" s="5"/>
      <c r="K215" s="5"/>
      <c r="L215" s="5"/>
      <c r="M215" s="5"/>
      <c r="N215" s="5"/>
      <c r="O215" s="5"/>
      <c r="P215" s="5"/>
      <c r="Q215" s="5"/>
      <c r="R215" s="5"/>
      <c r="S215" s="5"/>
      <c r="T215" s="5"/>
      <c r="U215" s="5"/>
      <c r="V215" s="5"/>
    </row>
    <row r="216" spans="1:22" ht="12.75">
      <c r="A216" s="11"/>
      <c r="B216" s="11"/>
      <c r="C216" s="5"/>
      <c r="D216" s="5"/>
      <c r="E216" s="5"/>
      <c r="F216" s="5"/>
      <c r="G216" s="5"/>
      <c r="H216" s="5"/>
      <c r="I216" s="5"/>
      <c r="J216" s="5"/>
      <c r="K216" s="5"/>
      <c r="L216" s="5"/>
      <c r="M216" s="5"/>
      <c r="N216" s="5"/>
      <c r="O216" s="5"/>
      <c r="P216" s="5"/>
      <c r="Q216" s="5"/>
      <c r="R216" s="5"/>
      <c r="S216" s="5"/>
      <c r="T216" s="5"/>
      <c r="U216" s="5"/>
      <c r="V216" s="5"/>
    </row>
    <row r="217" spans="1:22" ht="12.75">
      <c r="A217" s="60" t="s">
        <v>262</v>
      </c>
      <c r="B217" s="2" t="s">
        <v>263</v>
      </c>
      <c r="C217" s="5"/>
      <c r="D217" s="5"/>
      <c r="E217" s="5"/>
      <c r="F217" s="5"/>
      <c r="G217" s="5"/>
      <c r="H217" s="5"/>
      <c r="I217" s="5"/>
      <c r="J217" s="5"/>
      <c r="K217" s="5"/>
      <c r="L217" s="5"/>
      <c r="M217" s="5"/>
      <c r="N217" s="5"/>
      <c r="O217" s="5"/>
      <c r="P217" s="5"/>
      <c r="Q217" s="5"/>
      <c r="R217" s="5"/>
      <c r="S217" s="5"/>
      <c r="T217" s="5"/>
      <c r="U217" s="5"/>
      <c r="V217" s="5"/>
    </row>
    <row r="218" spans="1:22" ht="12.75">
      <c r="A218" s="104"/>
      <c r="B218" s="11" t="s">
        <v>264</v>
      </c>
      <c r="C218" s="5"/>
      <c r="D218" s="5"/>
      <c r="E218" s="5"/>
      <c r="F218" s="5"/>
      <c r="G218" s="5"/>
      <c r="H218" s="5"/>
      <c r="I218" s="5"/>
      <c r="J218" s="5"/>
      <c r="K218" s="5"/>
      <c r="L218" s="5"/>
      <c r="M218" s="5"/>
      <c r="N218" s="5"/>
      <c r="O218" s="5"/>
      <c r="P218" s="5"/>
      <c r="Q218" s="5"/>
      <c r="R218" s="5"/>
      <c r="S218" s="5"/>
      <c r="T218" s="5"/>
      <c r="U218" s="5"/>
      <c r="V218" s="5"/>
    </row>
    <row r="219" spans="1:22" ht="12.75">
      <c r="A219" s="104"/>
      <c r="B219" s="11"/>
      <c r="C219" s="5"/>
      <c r="D219" s="5"/>
      <c r="E219" s="5"/>
      <c r="F219" s="5"/>
      <c r="G219" s="5"/>
      <c r="H219" s="5"/>
      <c r="I219" s="5"/>
      <c r="J219" s="5"/>
      <c r="K219" s="5"/>
      <c r="L219" s="5"/>
      <c r="M219" s="5"/>
      <c r="N219" s="5"/>
      <c r="O219" s="5"/>
      <c r="P219" s="5"/>
      <c r="Q219" s="5"/>
      <c r="R219" s="5"/>
      <c r="S219" s="5"/>
      <c r="T219" s="5"/>
      <c r="U219" s="5"/>
      <c r="V219" s="5"/>
    </row>
    <row r="220" spans="1:22" ht="12.75">
      <c r="A220" s="104"/>
      <c r="B220" s="11"/>
      <c r="C220" s="5"/>
      <c r="D220" s="5"/>
      <c r="E220" s="5"/>
      <c r="F220" s="5"/>
      <c r="G220" s="5"/>
      <c r="H220" s="5"/>
      <c r="I220" s="5"/>
      <c r="J220" s="5"/>
      <c r="K220" s="5"/>
      <c r="L220" s="5"/>
      <c r="M220" s="5"/>
      <c r="N220" s="5"/>
      <c r="O220" s="5"/>
      <c r="P220" s="5"/>
      <c r="Q220" s="5"/>
      <c r="R220" s="5"/>
      <c r="S220" s="5"/>
      <c r="T220" s="5"/>
      <c r="U220" s="5"/>
      <c r="V220" s="5"/>
    </row>
    <row r="221" spans="1:22" ht="12.75">
      <c r="A221" s="60" t="s">
        <v>265</v>
      </c>
      <c r="B221" s="2" t="s">
        <v>266</v>
      </c>
      <c r="C221" s="5"/>
      <c r="D221" s="5"/>
      <c r="E221" s="5"/>
      <c r="F221" s="5"/>
      <c r="G221" s="5"/>
      <c r="H221" s="5"/>
      <c r="I221" s="5"/>
      <c r="J221" s="5"/>
      <c r="K221" s="5"/>
      <c r="L221" s="5"/>
      <c r="M221" s="5"/>
      <c r="N221" s="5"/>
      <c r="O221" s="5"/>
      <c r="P221" s="5"/>
      <c r="Q221" s="5"/>
      <c r="R221" s="5"/>
      <c r="S221" s="5"/>
      <c r="T221" s="5"/>
      <c r="U221" s="5"/>
      <c r="V221" s="5"/>
    </row>
    <row r="222" spans="1:22" ht="12.75">
      <c r="A222" s="104"/>
      <c r="B222" s="11" t="s">
        <v>337</v>
      </c>
      <c r="C222" s="5"/>
      <c r="D222" s="5"/>
      <c r="E222" s="5"/>
      <c r="F222" s="5"/>
      <c r="G222" s="5"/>
      <c r="H222" s="5"/>
      <c r="I222" s="5"/>
      <c r="J222" s="5"/>
      <c r="K222" s="5"/>
      <c r="L222" s="5"/>
      <c r="M222" s="5"/>
      <c r="N222" s="5"/>
      <c r="O222" s="5"/>
      <c r="P222" s="5"/>
      <c r="Q222" s="5"/>
      <c r="R222" s="5"/>
      <c r="S222" s="5"/>
      <c r="T222" s="5"/>
      <c r="U222" s="5"/>
      <c r="V222" s="5"/>
    </row>
    <row r="223" spans="1:22" ht="12.75">
      <c r="A223" s="104"/>
      <c r="B223" s="11"/>
      <c r="C223" s="5"/>
      <c r="D223" s="5"/>
      <c r="E223" s="5"/>
      <c r="F223" s="5"/>
      <c r="G223" s="5"/>
      <c r="H223" s="5"/>
      <c r="I223" s="5"/>
      <c r="J223" s="5"/>
      <c r="K223" s="5"/>
      <c r="L223" s="5"/>
      <c r="M223" s="5"/>
      <c r="N223" s="5"/>
      <c r="O223" s="5"/>
      <c r="P223" s="5"/>
      <c r="Q223" s="5"/>
      <c r="R223" s="5"/>
      <c r="S223" s="5"/>
      <c r="T223" s="5"/>
      <c r="U223" s="5"/>
      <c r="V223" s="5"/>
    </row>
    <row r="224" spans="1:22" ht="12.75">
      <c r="A224" s="104"/>
      <c r="B224" s="11"/>
      <c r="C224" s="5"/>
      <c r="D224" s="5"/>
      <c r="E224" s="5"/>
      <c r="F224" s="5"/>
      <c r="G224" s="5"/>
      <c r="H224" s="5"/>
      <c r="I224" s="5"/>
      <c r="J224" s="5"/>
      <c r="K224" s="5"/>
      <c r="L224" s="5"/>
      <c r="M224" s="5"/>
      <c r="N224" s="5"/>
      <c r="O224" s="5"/>
      <c r="P224" s="5"/>
      <c r="Q224" s="5"/>
      <c r="R224" s="5"/>
      <c r="S224" s="5"/>
      <c r="T224" s="5"/>
      <c r="U224" s="5"/>
      <c r="V224" s="5"/>
    </row>
    <row r="225" spans="1:22" ht="12.75">
      <c r="A225" s="60" t="s">
        <v>267</v>
      </c>
      <c r="B225" s="2" t="s">
        <v>268</v>
      </c>
      <c r="C225" s="5"/>
      <c r="D225" s="5"/>
      <c r="E225" s="5"/>
      <c r="F225" s="5"/>
      <c r="G225" s="5"/>
      <c r="H225" s="5"/>
      <c r="I225" s="5"/>
      <c r="J225" s="5"/>
      <c r="K225" s="5"/>
      <c r="L225" s="5"/>
      <c r="M225" s="5"/>
      <c r="N225" s="5"/>
      <c r="O225" s="5"/>
      <c r="P225" s="5"/>
      <c r="Q225" s="5"/>
      <c r="R225" s="5"/>
      <c r="S225" s="5"/>
      <c r="T225" s="5"/>
      <c r="U225" s="5"/>
      <c r="V225" s="5"/>
    </row>
    <row r="226" spans="1:22" ht="12.75">
      <c r="A226" s="104"/>
      <c r="B226" s="11" t="s">
        <v>269</v>
      </c>
      <c r="C226" s="5"/>
      <c r="D226" s="5"/>
      <c r="E226" s="5"/>
      <c r="F226" s="5"/>
      <c r="G226" s="5"/>
      <c r="H226" s="5"/>
      <c r="I226" s="5"/>
      <c r="J226" s="5"/>
      <c r="K226" s="5"/>
      <c r="L226" s="5"/>
      <c r="M226" s="5"/>
      <c r="N226" s="5"/>
      <c r="O226" s="5"/>
      <c r="P226" s="5"/>
      <c r="Q226" s="5"/>
      <c r="R226" s="5"/>
      <c r="S226" s="5"/>
      <c r="T226" s="5"/>
      <c r="U226" s="5"/>
      <c r="V226" s="5"/>
    </row>
    <row r="227" spans="1:22" ht="12.75">
      <c r="A227" s="104"/>
      <c r="B227" s="11"/>
      <c r="C227" s="5"/>
      <c r="D227" s="5"/>
      <c r="E227" s="5"/>
      <c r="F227" s="5"/>
      <c r="G227" s="5"/>
      <c r="H227" s="5"/>
      <c r="I227" s="5"/>
      <c r="J227" s="5"/>
      <c r="K227" s="5"/>
      <c r="L227" s="5"/>
      <c r="M227" s="5"/>
      <c r="N227" s="5"/>
      <c r="O227" s="5"/>
      <c r="P227" s="5"/>
      <c r="Q227" s="5"/>
      <c r="R227" s="5"/>
      <c r="S227" s="5"/>
      <c r="T227" s="5"/>
      <c r="U227" s="5"/>
      <c r="V227" s="5"/>
    </row>
    <row r="228" spans="1:22" ht="12.75">
      <c r="A228" s="104"/>
      <c r="B228" s="11"/>
      <c r="C228" s="5"/>
      <c r="D228" s="5"/>
      <c r="E228" s="5"/>
      <c r="F228" s="5"/>
      <c r="G228" s="5"/>
      <c r="H228" s="5"/>
      <c r="I228" s="5"/>
      <c r="J228" s="5"/>
      <c r="K228" s="5"/>
      <c r="L228" s="5"/>
      <c r="M228" s="5"/>
      <c r="N228" s="5"/>
      <c r="O228" s="5"/>
      <c r="P228" s="5"/>
      <c r="Q228" s="5"/>
      <c r="R228" s="5"/>
      <c r="S228" s="5"/>
      <c r="T228" s="5"/>
      <c r="U228" s="5"/>
      <c r="V228" s="5"/>
    </row>
    <row r="229" spans="1:22" ht="12.75">
      <c r="A229" s="60" t="s">
        <v>270</v>
      </c>
      <c r="B229" s="2" t="s">
        <v>271</v>
      </c>
      <c r="C229" s="5"/>
      <c r="D229" s="5"/>
      <c r="E229" s="5"/>
      <c r="F229" s="5"/>
      <c r="G229" s="5"/>
      <c r="H229" s="5"/>
      <c r="I229" s="5"/>
      <c r="J229" s="5"/>
      <c r="K229" s="5"/>
      <c r="L229" s="5"/>
      <c r="M229" s="5"/>
      <c r="N229" s="5"/>
      <c r="O229" s="5"/>
      <c r="P229" s="5"/>
      <c r="Q229" s="5"/>
      <c r="R229" s="5"/>
      <c r="S229" s="5"/>
      <c r="T229" s="5"/>
      <c r="U229" s="5"/>
      <c r="V229" s="5"/>
    </row>
    <row r="230" spans="1:22" ht="12.75">
      <c r="A230" s="103"/>
      <c r="B230" s="2"/>
      <c r="C230" s="5"/>
      <c r="D230" s="5"/>
      <c r="E230" s="5"/>
      <c r="F230" s="5"/>
      <c r="G230" s="5"/>
      <c r="H230" s="5"/>
      <c r="I230" s="5"/>
      <c r="J230" s="73"/>
      <c r="K230" s="5"/>
      <c r="L230" s="73" t="s">
        <v>6</v>
      </c>
      <c r="M230" s="5"/>
      <c r="N230" s="5"/>
      <c r="O230" s="5"/>
      <c r="P230" s="73" t="s">
        <v>183</v>
      </c>
      <c r="Q230" s="5"/>
      <c r="R230" s="5"/>
      <c r="S230" s="5"/>
      <c r="T230" s="5"/>
      <c r="U230" s="5"/>
      <c r="V230" s="5"/>
    </row>
    <row r="231" spans="1:22" ht="12.75">
      <c r="A231" s="103"/>
      <c r="B231" s="2"/>
      <c r="C231" s="5"/>
      <c r="D231" s="5"/>
      <c r="E231" s="5"/>
      <c r="F231" s="5"/>
      <c r="G231" s="5"/>
      <c r="H231" s="5"/>
      <c r="I231" s="5"/>
      <c r="J231" s="99"/>
      <c r="K231" s="5"/>
      <c r="L231" s="99" t="s">
        <v>8</v>
      </c>
      <c r="M231" s="5"/>
      <c r="N231" s="5"/>
      <c r="O231" s="5"/>
      <c r="P231" s="73" t="s">
        <v>9</v>
      </c>
      <c r="Q231" s="5"/>
      <c r="R231" s="5"/>
      <c r="S231" s="5"/>
      <c r="T231" s="5"/>
      <c r="U231" s="5"/>
      <c r="V231" s="5"/>
    </row>
    <row r="232" spans="1:22" ht="15">
      <c r="A232" s="103"/>
      <c r="B232" s="2"/>
      <c r="C232" s="5"/>
      <c r="D232" s="5"/>
      <c r="E232" s="5"/>
      <c r="F232" s="5"/>
      <c r="G232" s="5"/>
      <c r="H232" s="5"/>
      <c r="I232" s="5"/>
      <c r="J232" s="93"/>
      <c r="K232" s="5"/>
      <c r="L232" s="93" t="str">
        <f>+L168</f>
        <v>31 Mar 2005</v>
      </c>
      <c r="M232" s="5"/>
      <c r="N232" s="5"/>
      <c r="O232" s="5"/>
      <c r="P232" s="93" t="str">
        <f>P168</f>
        <v>31 Mar 2004</v>
      </c>
      <c r="Q232" s="5"/>
      <c r="R232" s="5"/>
      <c r="S232" s="5"/>
      <c r="T232" s="5"/>
      <c r="U232" s="5"/>
      <c r="V232" s="5"/>
    </row>
    <row r="233" spans="1:22" ht="12.75">
      <c r="A233" s="103"/>
      <c r="B233" s="2"/>
      <c r="C233" s="106" t="s">
        <v>272</v>
      </c>
      <c r="D233" s="5"/>
      <c r="E233" s="5"/>
      <c r="F233" s="5"/>
      <c r="G233" s="5"/>
      <c r="H233" s="5"/>
      <c r="I233" s="5"/>
      <c r="J233" s="7"/>
      <c r="K233" s="5"/>
      <c r="L233" s="7"/>
      <c r="M233" s="5"/>
      <c r="N233" s="5"/>
      <c r="O233" s="5"/>
      <c r="P233" s="5"/>
      <c r="Q233" s="5"/>
      <c r="R233" s="5"/>
      <c r="S233" s="5"/>
      <c r="T233" s="5"/>
      <c r="U233" s="5"/>
      <c r="V233" s="5"/>
    </row>
    <row r="234" spans="1:22" ht="12.75">
      <c r="A234" s="103"/>
      <c r="B234" s="2"/>
      <c r="C234" s="5" t="s">
        <v>273</v>
      </c>
      <c r="D234" s="5"/>
      <c r="E234" s="5"/>
      <c r="F234" s="5"/>
      <c r="G234" s="5"/>
      <c r="H234" s="5"/>
      <c r="I234" s="5"/>
      <c r="J234" s="10"/>
      <c r="K234" s="5"/>
      <c r="L234" s="10">
        <f>PL!F40</f>
        <v>-25256</v>
      </c>
      <c r="M234" s="5"/>
      <c r="N234" s="5"/>
      <c r="O234" s="5"/>
      <c r="P234" s="10">
        <f>PL!J40</f>
        <v>-78327</v>
      </c>
      <c r="Q234" s="5"/>
      <c r="R234" s="5"/>
      <c r="S234" s="5"/>
      <c r="T234" s="5"/>
      <c r="U234" s="5"/>
      <c r="V234" s="5"/>
    </row>
    <row r="235" spans="1:22" ht="12.75">
      <c r="A235" s="103"/>
      <c r="B235" s="2"/>
      <c r="C235" s="5"/>
      <c r="D235" s="5"/>
      <c r="E235" s="5"/>
      <c r="F235" s="5"/>
      <c r="G235" s="5"/>
      <c r="H235" s="5"/>
      <c r="I235" s="5"/>
      <c r="J235" s="5"/>
      <c r="K235" s="5"/>
      <c r="L235" s="5"/>
      <c r="M235" s="5"/>
      <c r="N235" s="5"/>
      <c r="O235" s="5"/>
      <c r="P235" s="5"/>
      <c r="Q235" s="5"/>
      <c r="R235" s="5"/>
      <c r="S235" s="5"/>
      <c r="T235" s="5"/>
      <c r="U235" s="5"/>
      <c r="V235" s="5"/>
    </row>
    <row r="236" spans="1:22" ht="12.75">
      <c r="A236" s="104"/>
      <c r="B236" s="11"/>
      <c r="C236" s="5" t="s">
        <v>274</v>
      </c>
      <c r="D236" s="5"/>
      <c r="E236" s="5"/>
      <c r="F236" s="5"/>
      <c r="G236" s="5"/>
      <c r="H236" s="5"/>
      <c r="I236" s="5"/>
      <c r="J236" s="5"/>
      <c r="K236" s="5"/>
      <c r="L236" s="5"/>
      <c r="M236" s="5"/>
      <c r="N236" s="5"/>
      <c r="O236" s="5"/>
      <c r="P236" s="5"/>
      <c r="Q236" s="5"/>
      <c r="R236" s="5"/>
      <c r="S236" s="5"/>
      <c r="T236" s="5"/>
      <c r="U236" s="5"/>
      <c r="V236" s="5"/>
    </row>
    <row r="237" spans="1:22" ht="12.75">
      <c r="A237" s="104"/>
      <c r="B237" s="9"/>
      <c r="C237" s="5" t="s">
        <v>275</v>
      </c>
      <c r="D237" s="5"/>
      <c r="E237" s="5"/>
      <c r="F237" s="5"/>
      <c r="G237" s="5"/>
      <c r="H237" s="5"/>
      <c r="I237" s="5"/>
      <c r="J237" s="10"/>
      <c r="K237" s="5"/>
      <c r="L237" s="10">
        <v>508381</v>
      </c>
      <c r="M237" s="5"/>
      <c r="N237" s="5"/>
      <c r="O237" s="5"/>
      <c r="P237" s="10">
        <v>508381</v>
      </c>
      <c r="Q237" s="5"/>
      <c r="R237" s="5"/>
      <c r="S237" s="5"/>
      <c r="T237" s="5"/>
      <c r="U237" s="5"/>
      <c r="V237" s="5"/>
    </row>
    <row r="238" spans="1:22" ht="12.75">
      <c r="A238" s="11"/>
      <c r="B238" s="11"/>
      <c r="C238" s="5" t="s">
        <v>276</v>
      </c>
      <c r="D238" s="5"/>
      <c r="E238" s="5"/>
      <c r="F238" s="5"/>
      <c r="G238" s="5"/>
      <c r="H238" s="5"/>
      <c r="I238" s="5"/>
      <c r="J238" s="5"/>
      <c r="K238" s="5"/>
      <c r="L238" s="5"/>
      <c r="M238" s="5"/>
      <c r="N238" s="5"/>
      <c r="O238" s="5"/>
      <c r="P238" s="5"/>
      <c r="Q238" s="5"/>
      <c r="R238" s="5"/>
      <c r="S238" s="5"/>
      <c r="T238" s="5"/>
      <c r="U238" s="5"/>
      <c r="V238" s="5"/>
    </row>
    <row r="239" spans="1:22" ht="12.75">
      <c r="A239" s="11"/>
      <c r="B239" s="11"/>
      <c r="C239" s="5" t="s">
        <v>277</v>
      </c>
      <c r="D239" s="5"/>
      <c r="E239" s="5"/>
      <c r="F239" s="5"/>
      <c r="G239" s="5"/>
      <c r="H239" s="5"/>
      <c r="I239" s="5"/>
      <c r="J239" s="10"/>
      <c r="K239" s="5"/>
      <c r="L239" s="10">
        <v>0</v>
      </c>
      <c r="M239" s="5"/>
      <c r="N239" s="5"/>
      <c r="O239" s="5"/>
      <c r="P239" s="10">
        <v>0</v>
      </c>
      <c r="Q239" s="5"/>
      <c r="R239" s="5"/>
      <c r="S239" s="5"/>
      <c r="T239" s="5"/>
      <c r="U239" s="5"/>
      <c r="V239" s="5"/>
    </row>
    <row r="240" spans="1:22" ht="12.75">
      <c r="A240" s="11"/>
      <c r="B240" s="11"/>
      <c r="C240" s="5"/>
      <c r="D240" s="5"/>
      <c r="E240" s="5"/>
      <c r="F240" s="5"/>
      <c r="G240" s="5"/>
      <c r="H240" s="5"/>
      <c r="I240" s="5"/>
      <c r="J240" s="5"/>
      <c r="K240" s="5"/>
      <c r="L240" s="5"/>
      <c r="M240" s="5"/>
      <c r="N240" s="5"/>
      <c r="O240" s="5"/>
      <c r="P240" s="5"/>
      <c r="Q240" s="5"/>
      <c r="R240" s="5"/>
      <c r="S240" s="5"/>
      <c r="T240" s="5"/>
      <c r="U240" s="5"/>
      <c r="V240" s="5"/>
    </row>
    <row r="241" spans="1:22" ht="13.5" thickBot="1">
      <c r="A241" s="11"/>
      <c r="B241" s="11"/>
      <c r="C241" s="5" t="s">
        <v>278</v>
      </c>
      <c r="D241" s="5"/>
      <c r="E241" s="5"/>
      <c r="F241" s="5"/>
      <c r="G241" s="5"/>
      <c r="H241" s="5"/>
      <c r="I241" s="5"/>
      <c r="J241" s="5"/>
      <c r="K241" s="5"/>
      <c r="L241" s="107">
        <f>+ROUND(L234/L237*100,2)</f>
        <v>-4.97</v>
      </c>
      <c r="M241" s="5"/>
      <c r="N241" s="5"/>
      <c r="O241" s="5"/>
      <c r="P241" s="107">
        <f>+ROUND(P234/P237*100,2)</f>
        <v>-15.41</v>
      </c>
      <c r="Q241" s="5"/>
      <c r="R241" s="5"/>
      <c r="S241" s="5"/>
      <c r="T241" s="5"/>
      <c r="U241" s="5"/>
      <c r="V241" s="5"/>
    </row>
    <row r="242" spans="1:22" ht="13.5" thickTop="1">
      <c r="A242" s="11"/>
      <c r="B242" s="11"/>
      <c r="C242" s="5"/>
      <c r="D242" s="5"/>
      <c r="E242" s="5"/>
      <c r="F242" s="5"/>
      <c r="G242" s="5"/>
      <c r="H242" s="5"/>
      <c r="I242" s="5"/>
      <c r="J242" s="5"/>
      <c r="K242" s="5"/>
      <c r="L242" s="5"/>
      <c r="M242" s="5"/>
      <c r="N242" s="5"/>
      <c r="O242" s="5"/>
      <c r="P242" s="5"/>
      <c r="Q242" s="5"/>
      <c r="R242" s="5"/>
      <c r="S242" s="5"/>
      <c r="T242" s="5"/>
      <c r="U242" s="5"/>
      <c r="V242" s="5"/>
    </row>
    <row r="243" spans="1:22" ht="13.5" thickBot="1">
      <c r="A243" s="11"/>
      <c r="B243" s="11"/>
      <c r="C243" s="106" t="s">
        <v>279</v>
      </c>
      <c r="D243" s="5"/>
      <c r="E243" s="5"/>
      <c r="F243" s="5"/>
      <c r="G243" s="5"/>
      <c r="H243" s="5"/>
      <c r="I243" s="5"/>
      <c r="J243" s="5"/>
      <c r="K243" s="5"/>
      <c r="L243" s="108" t="s">
        <v>44</v>
      </c>
      <c r="M243" s="5"/>
      <c r="N243" s="5"/>
      <c r="O243" s="5"/>
      <c r="P243" s="108" t="s">
        <v>44</v>
      </c>
      <c r="Q243" s="5"/>
      <c r="R243" s="5"/>
      <c r="S243" s="5"/>
      <c r="T243" s="5"/>
      <c r="U243" s="5"/>
      <c r="V243" s="5"/>
    </row>
    <row r="244" spans="1:22" ht="13.5" thickTop="1">
      <c r="A244" s="11"/>
      <c r="B244" s="11"/>
      <c r="C244" s="5"/>
      <c r="D244" s="5"/>
      <c r="E244" s="5"/>
      <c r="F244" s="5"/>
      <c r="G244" s="5"/>
      <c r="H244" s="5"/>
      <c r="I244" s="5"/>
      <c r="J244" s="5"/>
      <c r="K244" s="5"/>
      <c r="L244" s="5"/>
      <c r="M244" s="5"/>
      <c r="N244" s="5"/>
      <c r="O244" s="5"/>
      <c r="P244" s="5"/>
      <c r="Q244" s="5"/>
      <c r="R244" s="5"/>
      <c r="S244" s="5"/>
      <c r="T244" s="5"/>
      <c r="U244" s="5"/>
      <c r="V244" s="5"/>
    </row>
    <row r="245" spans="1:22" ht="12.75">
      <c r="A245" s="11"/>
      <c r="B245" s="11"/>
      <c r="C245" s="5"/>
      <c r="D245" s="5"/>
      <c r="E245" s="5"/>
      <c r="F245" s="5"/>
      <c r="G245" s="5"/>
      <c r="H245" s="5"/>
      <c r="I245" s="5"/>
      <c r="J245" s="5"/>
      <c r="K245" s="5"/>
      <c r="L245" s="5"/>
      <c r="M245" s="5"/>
      <c r="N245" s="5"/>
      <c r="O245" s="5"/>
      <c r="P245" s="5"/>
      <c r="Q245" s="5"/>
      <c r="R245" s="5"/>
      <c r="S245" s="5"/>
      <c r="T245" s="5"/>
      <c r="U245" s="5"/>
      <c r="V245" s="5"/>
    </row>
    <row r="246" spans="1:22" ht="12.75">
      <c r="A246" s="5"/>
      <c r="B246" s="5"/>
      <c r="C246" s="5"/>
      <c r="D246" s="5"/>
      <c r="E246" s="5"/>
      <c r="F246" s="5"/>
      <c r="G246" s="5"/>
      <c r="H246" s="5"/>
      <c r="I246" s="5"/>
      <c r="J246" s="5"/>
      <c r="K246" s="5"/>
      <c r="L246" s="5"/>
      <c r="M246" s="5"/>
      <c r="N246" s="5"/>
      <c r="O246" s="5"/>
      <c r="P246" s="5"/>
      <c r="Q246" s="5"/>
      <c r="R246" s="5"/>
      <c r="S246" s="5"/>
      <c r="T246" s="5"/>
      <c r="U246" s="5"/>
      <c r="V246" s="5"/>
    </row>
    <row r="247" spans="1:22" ht="12.75">
      <c r="A247" s="81" t="s">
        <v>280</v>
      </c>
      <c r="B247" s="5"/>
      <c r="C247" s="5"/>
      <c r="D247" s="5"/>
      <c r="E247" s="5"/>
      <c r="F247" s="5"/>
      <c r="G247" s="5"/>
      <c r="H247" s="5"/>
      <c r="I247" s="5"/>
      <c r="J247" s="5"/>
      <c r="K247" s="5"/>
      <c r="L247" s="5"/>
      <c r="M247" s="5"/>
      <c r="N247" s="5"/>
      <c r="O247" s="5"/>
      <c r="P247" s="5"/>
      <c r="Q247" s="5"/>
      <c r="R247" s="5"/>
      <c r="S247" s="5"/>
      <c r="T247" s="5"/>
      <c r="U247" s="5"/>
      <c r="V247" s="5"/>
    </row>
    <row r="248" spans="1:22" ht="12.75">
      <c r="A248" s="109" t="s">
        <v>281</v>
      </c>
      <c r="B248" s="5"/>
      <c r="C248" s="5"/>
      <c r="D248" s="5"/>
      <c r="E248" s="5"/>
      <c r="F248" s="5"/>
      <c r="G248" s="5"/>
      <c r="H248" s="5"/>
      <c r="I248" s="5"/>
      <c r="J248" s="5"/>
      <c r="K248" s="5"/>
      <c r="L248" s="5"/>
      <c r="M248" s="5"/>
      <c r="N248" s="5"/>
      <c r="O248" s="5"/>
      <c r="P248" s="5"/>
      <c r="Q248" s="5"/>
      <c r="R248" s="5"/>
      <c r="S248" s="5"/>
      <c r="T248" s="5"/>
      <c r="U248" s="5"/>
      <c r="V248" s="5"/>
    </row>
    <row r="249" spans="1:22" ht="12.75">
      <c r="A249" s="81"/>
      <c r="B249" s="5"/>
      <c r="C249" s="5"/>
      <c r="D249" s="5"/>
      <c r="E249" s="5"/>
      <c r="F249" s="5"/>
      <c r="G249" s="5"/>
      <c r="H249" s="5"/>
      <c r="I249" s="5"/>
      <c r="J249" s="5"/>
      <c r="K249" s="5"/>
      <c r="L249" s="5"/>
      <c r="M249" s="5"/>
      <c r="N249" s="5"/>
      <c r="O249" s="5"/>
      <c r="P249" s="5"/>
      <c r="Q249" s="5"/>
      <c r="R249" s="5"/>
      <c r="S249" s="5"/>
      <c r="T249" s="5"/>
      <c r="U249" s="5"/>
      <c r="V249" s="5"/>
    </row>
    <row r="250" spans="1:22" ht="12.75">
      <c r="A250" s="81"/>
      <c r="B250" s="5"/>
      <c r="C250" s="5"/>
      <c r="D250" s="5"/>
      <c r="E250" s="5"/>
      <c r="F250" s="5"/>
      <c r="G250" s="5"/>
      <c r="H250" s="5"/>
      <c r="I250" s="5"/>
      <c r="J250" s="5"/>
      <c r="K250" s="5"/>
      <c r="L250" s="5"/>
      <c r="M250" s="5"/>
      <c r="N250" s="5"/>
      <c r="O250" s="5"/>
      <c r="P250" s="5"/>
      <c r="Q250" s="5"/>
      <c r="R250" s="5"/>
      <c r="S250" s="5"/>
      <c r="T250" s="5"/>
      <c r="U250" s="5"/>
      <c r="V250" s="5"/>
    </row>
    <row r="251" spans="1:22" ht="12.75">
      <c r="A251" s="81"/>
      <c r="B251" s="5"/>
      <c r="C251" s="5"/>
      <c r="D251" s="5"/>
      <c r="E251" s="5"/>
      <c r="F251" s="5"/>
      <c r="G251" s="5"/>
      <c r="H251" s="5"/>
      <c r="I251" s="5"/>
      <c r="J251" s="5"/>
      <c r="K251" s="5"/>
      <c r="L251" s="5"/>
      <c r="M251" s="5"/>
      <c r="N251" s="5"/>
      <c r="O251" s="5"/>
      <c r="P251" s="5"/>
      <c r="Q251" s="5"/>
      <c r="R251" s="5"/>
      <c r="S251" s="5"/>
      <c r="T251" s="5"/>
      <c r="U251" s="5"/>
      <c r="V251" s="5"/>
    </row>
    <row r="252" spans="1:22" ht="12.75">
      <c r="A252" s="110" t="s">
        <v>282</v>
      </c>
      <c r="B252" s="5"/>
      <c r="C252" s="5"/>
      <c r="D252" s="5"/>
      <c r="E252" s="5"/>
      <c r="F252" s="5"/>
      <c r="G252" s="5"/>
      <c r="H252" s="5"/>
      <c r="I252" s="5"/>
      <c r="J252" s="5"/>
      <c r="K252" s="5"/>
      <c r="L252" s="5"/>
      <c r="M252" s="5"/>
      <c r="N252" s="5"/>
      <c r="O252" s="5"/>
      <c r="P252" s="5"/>
      <c r="Q252" s="5"/>
      <c r="R252" s="5"/>
      <c r="S252" s="5"/>
      <c r="T252" s="5"/>
      <c r="U252" s="5"/>
      <c r="V252" s="5"/>
    </row>
    <row r="253" spans="1:22" ht="12.75">
      <c r="A253" s="111" t="s">
        <v>283</v>
      </c>
      <c r="B253" s="5"/>
      <c r="C253" s="5"/>
      <c r="D253" s="5"/>
      <c r="E253" s="5"/>
      <c r="F253" s="5"/>
      <c r="G253" s="5"/>
      <c r="H253" s="5"/>
      <c r="I253" s="5"/>
      <c r="J253" s="5"/>
      <c r="K253" s="5"/>
      <c r="L253" s="5"/>
      <c r="M253" s="5"/>
      <c r="N253" s="5"/>
      <c r="O253" s="5"/>
      <c r="P253" s="5"/>
      <c r="Q253" s="5"/>
      <c r="R253" s="5"/>
      <c r="S253" s="5"/>
      <c r="T253" s="5"/>
      <c r="U253" s="5"/>
      <c r="V253" s="5"/>
    </row>
    <row r="254" spans="1:22" ht="12.75">
      <c r="A254" s="81"/>
      <c r="B254" s="5"/>
      <c r="C254" s="5"/>
      <c r="D254" s="5"/>
      <c r="E254" s="5"/>
      <c r="F254" s="5"/>
      <c r="G254" s="5"/>
      <c r="H254" s="5"/>
      <c r="I254" s="5"/>
      <c r="J254" s="5"/>
      <c r="K254" s="5"/>
      <c r="L254" s="5"/>
      <c r="M254" s="5"/>
      <c r="N254" s="5"/>
      <c r="O254" s="5"/>
      <c r="P254" s="5"/>
      <c r="Q254" s="5"/>
      <c r="R254" s="5"/>
      <c r="S254" s="5"/>
      <c r="T254" s="5"/>
      <c r="U254" s="5"/>
      <c r="V254" s="5"/>
    </row>
    <row r="255" spans="1:22" ht="12.75">
      <c r="A255" s="110" t="s">
        <v>284</v>
      </c>
      <c r="B255" s="5"/>
      <c r="C255" s="5"/>
      <c r="D255" s="5"/>
      <c r="E255" s="5"/>
      <c r="F255" s="5"/>
      <c r="G255" s="5"/>
      <c r="H255" s="5"/>
      <c r="I255" s="5"/>
      <c r="J255" s="5"/>
      <c r="K255" s="5"/>
      <c r="L255" s="5"/>
      <c r="M255" s="5"/>
      <c r="N255" s="5"/>
      <c r="O255" s="5"/>
      <c r="P255" s="5"/>
      <c r="Q255" s="5"/>
      <c r="R255" s="5"/>
      <c r="S255" s="5"/>
      <c r="T255" s="5"/>
      <c r="U255" s="5"/>
      <c r="V255" s="5"/>
    </row>
    <row r="256" spans="1:22" ht="12.75">
      <c r="A256" s="113" t="s">
        <v>341</v>
      </c>
      <c r="B256" s="5"/>
      <c r="C256" s="5"/>
      <c r="D256" s="5"/>
      <c r="E256" s="5"/>
      <c r="F256" s="5"/>
      <c r="G256" s="5"/>
      <c r="H256" s="5"/>
      <c r="I256" s="5"/>
      <c r="J256" s="5"/>
      <c r="K256" s="5"/>
      <c r="L256" s="5"/>
      <c r="M256" s="5"/>
      <c r="N256" s="5"/>
      <c r="O256" s="5"/>
      <c r="P256" s="5"/>
      <c r="Q256" s="5"/>
      <c r="R256" s="5"/>
      <c r="S256" s="5"/>
      <c r="T256" s="5"/>
      <c r="U256" s="5"/>
      <c r="V256" s="5"/>
    </row>
    <row r="257" spans="1:22" ht="15" customHeight="1">
      <c r="A257" s="5"/>
      <c r="B257" s="5"/>
      <c r="C257" s="5"/>
      <c r="D257" s="5"/>
      <c r="E257" s="5"/>
      <c r="F257" s="5"/>
      <c r="G257" s="5"/>
      <c r="H257" s="5"/>
      <c r="I257" s="5"/>
      <c r="J257" s="5"/>
      <c r="K257" s="5"/>
      <c r="L257" s="5"/>
      <c r="M257" s="5"/>
      <c r="N257" s="5"/>
      <c r="O257" s="5"/>
      <c r="P257" s="5"/>
      <c r="Q257" s="5"/>
      <c r="R257" s="5"/>
      <c r="S257" s="5"/>
      <c r="T257" s="5"/>
      <c r="U257" s="5"/>
      <c r="V257" s="5"/>
    </row>
    <row r="258" spans="1:22" ht="12.75">
      <c r="A258" s="5"/>
      <c r="B258" s="5"/>
      <c r="C258" s="5"/>
      <c r="D258" s="5"/>
      <c r="E258" s="5"/>
      <c r="F258" s="5"/>
      <c r="G258" s="5"/>
      <c r="H258" s="5"/>
      <c r="I258" s="5"/>
      <c r="J258" s="5"/>
      <c r="K258" s="5"/>
      <c r="L258" s="5"/>
      <c r="M258" s="5"/>
      <c r="N258" s="5"/>
      <c r="O258" s="5"/>
      <c r="P258" s="5"/>
      <c r="Q258" s="5"/>
      <c r="R258" s="5"/>
      <c r="S258" s="5"/>
      <c r="T258" s="5"/>
      <c r="U258" s="5"/>
      <c r="V258" s="5"/>
    </row>
    <row r="259" spans="1:22" ht="12.75">
      <c r="A259" s="5"/>
      <c r="B259" s="5"/>
      <c r="C259" s="5"/>
      <c r="D259" s="5"/>
      <c r="E259" s="5"/>
      <c r="F259" s="5"/>
      <c r="G259" s="5"/>
      <c r="H259" s="5"/>
      <c r="I259" s="5"/>
      <c r="J259" s="5"/>
      <c r="K259" s="5"/>
      <c r="L259" s="5"/>
      <c r="M259" s="5"/>
      <c r="N259" s="5"/>
      <c r="O259" s="5"/>
      <c r="P259" s="5"/>
      <c r="Q259" s="5"/>
      <c r="R259" s="5"/>
      <c r="S259" s="5"/>
      <c r="T259" s="5"/>
      <c r="U259" s="5"/>
      <c r="V259" s="5"/>
    </row>
    <row r="260" spans="1:22" ht="12.75">
      <c r="A260" s="5"/>
      <c r="B260" s="5"/>
      <c r="C260" s="5"/>
      <c r="D260" s="5"/>
      <c r="E260" s="5"/>
      <c r="F260" s="5"/>
      <c r="G260" s="5"/>
      <c r="H260" s="5"/>
      <c r="I260" s="5"/>
      <c r="J260" s="5"/>
      <c r="K260" s="5"/>
      <c r="L260" s="5"/>
      <c r="M260" s="5"/>
      <c r="N260" s="5"/>
      <c r="O260" s="5"/>
      <c r="P260" s="5"/>
      <c r="Q260" s="5"/>
      <c r="R260" s="5"/>
      <c r="S260" s="5"/>
      <c r="T260" s="5"/>
      <c r="U260" s="5"/>
      <c r="V260" s="5"/>
    </row>
  </sheetData>
  <mergeCells count="3">
    <mergeCell ref="C186:U186"/>
    <mergeCell ref="C188:U188"/>
    <mergeCell ref="C190:U190"/>
  </mergeCells>
  <printOptions/>
  <pageMargins left="0.75" right="0.75" top="1" bottom="1" header="0.5" footer="0.5"/>
  <pageSetup horizontalDpi="600" verticalDpi="600" orientation="portrait" paperSize="9" scale="85" r:id="rId1"/>
  <rowBreaks count="4" manualBreakCount="4">
    <brk id="54" max="255" man="1"/>
    <brk id="111" max="255" man="1"/>
    <brk id="161" max="255" man="1"/>
    <brk id="2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Olympia Industries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Olympia Industries Berhad</dc:creator>
  <cp:keywords/>
  <dc:description/>
  <cp:lastModifiedBy>Mycom Berhad</cp:lastModifiedBy>
  <cp:lastPrinted>2005-05-27T03:09:03Z</cp:lastPrinted>
  <dcterms:created xsi:type="dcterms:W3CDTF">2004-05-20T07:57:26Z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